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ACT B04 Score Report " sheetId="1" r:id="rId4"/>
    <sheet state="visible" name="ACT B04 ACT Scale Conversion" sheetId="2" r:id="rId5"/>
  </sheets>
  <definedNames/>
  <calcPr/>
  <extLst>
    <ext uri="GoogleSheetsCustomDataVersion1">
      <go:sheetsCustomData xmlns:go="http://customooxmlschemas.google.com/" r:id="rId6" roundtripDataSignature="AMtx7mhxiPxHEM8NCuvcI6UoZ8nZQtTUZw=="/>
    </ext>
  </extLst>
</workbook>
</file>

<file path=xl/sharedStrings.xml><?xml version="1.0" encoding="utf-8"?>
<sst xmlns="http://schemas.openxmlformats.org/spreadsheetml/2006/main" count="513" uniqueCount="135">
  <si>
    <t>Student:</t>
  </si>
  <si>
    <t>ACT Score Report</t>
  </si>
  <si>
    <t>Raw Score (Number Correct)</t>
  </si>
  <si>
    <t>ACT Score</t>
  </si>
  <si>
    <t xml:space="preserve">Date: </t>
  </si>
  <si>
    <t>English (75 Questions)</t>
  </si>
  <si>
    <t>ACT Test #:</t>
  </si>
  <si>
    <t>B04</t>
  </si>
  <si>
    <t>Math (60 Questions)</t>
  </si>
  <si>
    <t>Reading (40 questions)</t>
  </si>
  <si>
    <t>Science (40 questions)</t>
  </si>
  <si>
    <t>Composite Score</t>
  </si>
  <si>
    <t xml:space="preserve">Writing Score (optional) </t>
  </si>
  <si>
    <t>N/A</t>
  </si>
  <si>
    <t>Combined English and Writing Score</t>
  </si>
  <si>
    <t>B04 Scale</t>
  </si>
  <si>
    <t>English</t>
  </si>
  <si>
    <t>ACT Raw Scores</t>
  </si>
  <si>
    <t>(# of Correct Answers)</t>
  </si>
  <si>
    <t>Math</t>
  </si>
  <si>
    <t>Question #</t>
  </si>
  <si>
    <t xml:space="preserve">Your Answer </t>
  </si>
  <si>
    <t>Raw Score (Correct Answers)</t>
  </si>
  <si>
    <t>Correct Answer</t>
  </si>
  <si>
    <t>Correct:</t>
  </si>
  <si>
    <t>Star Tutors' Tutorial Technique</t>
  </si>
  <si>
    <t xml:space="preserve">Math </t>
  </si>
  <si>
    <t>Reading</t>
  </si>
  <si>
    <t xml:space="preserve">Science </t>
  </si>
  <si>
    <t>A</t>
  </si>
  <si>
    <t xml:space="preserve">U/M - Punctuation </t>
  </si>
  <si>
    <t>E</t>
  </si>
  <si>
    <t>A - Basic Algebra</t>
  </si>
  <si>
    <t>J</t>
  </si>
  <si>
    <t>U/M - Idioms/Fragments</t>
  </si>
  <si>
    <t>H</t>
  </si>
  <si>
    <t>A - Algebraic Word Problems</t>
  </si>
  <si>
    <t>B</t>
  </si>
  <si>
    <t>F</t>
  </si>
  <si>
    <t xml:space="preserve">N/S - Exponent Rules </t>
  </si>
  <si>
    <t>D</t>
  </si>
  <si>
    <t>U/M - Simplest Answer</t>
  </si>
  <si>
    <t xml:space="preserve">N/S - Sequences </t>
  </si>
  <si>
    <t>U/M - Simplest Answer/Pronoun Usage</t>
  </si>
  <si>
    <t>K</t>
  </si>
  <si>
    <t xml:space="preserve">N/S - Arithmetic Word Problems </t>
  </si>
  <si>
    <t xml:space="preserve">R/S - Sentence Structure </t>
  </si>
  <si>
    <t>G</t>
  </si>
  <si>
    <t>G - Triangles</t>
  </si>
  <si>
    <t xml:space="preserve">R/S - Vocabulary </t>
  </si>
  <si>
    <t>N/S - Percents</t>
  </si>
  <si>
    <t xml:space="preserve">U/M - Idioms </t>
  </si>
  <si>
    <t>C</t>
  </si>
  <si>
    <t>U/M - Run-ons</t>
  </si>
  <si>
    <t xml:space="preserve">N/S - Basic Concepts </t>
  </si>
  <si>
    <t>R/S - Deletions</t>
  </si>
  <si>
    <t>G - Angles</t>
  </si>
  <si>
    <t>U/M - Adjectives and Adverbs</t>
  </si>
  <si>
    <t xml:space="preserve">G - Area and Perimeter </t>
  </si>
  <si>
    <t>R/S - Main Idea of Paragraphs</t>
  </si>
  <si>
    <t xml:space="preserve">G - Coordinates </t>
  </si>
  <si>
    <t>R/S - Transitions</t>
  </si>
  <si>
    <t xml:space="preserve">A - Factoring </t>
  </si>
  <si>
    <t>U/M - Pronouns</t>
  </si>
  <si>
    <t>U/M - Fragments/Punctuation</t>
  </si>
  <si>
    <t>N/S - Combinations and Permutations</t>
  </si>
  <si>
    <t>U/M - Simplest Answer/Run-ons</t>
  </si>
  <si>
    <t xml:space="preserve">R/S - Emphasis </t>
  </si>
  <si>
    <t xml:space="preserve">T - Basic Trig </t>
  </si>
  <si>
    <t>U/M - Fragments</t>
  </si>
  <si>
    <t xml:space="preserve">N/S - Ratios </t>
  </si>
  <si>
    <t xml:space="preserve">R/S - Sentence Structure/Logic </t>
  </si>
  <si>
    <t xml:space="preserve">U/M - Simplest Answer </t>
  </si>
  <si>
    <t>G - Lines</t>
  </si>
  <si>
    <t xml:space="preserve">U/M - Idioms (Prepositional) </t>
  </si>
  <si>
    <t xml:space="preserve">N/S - Probability </t>
  </si>
  <si>
    <t>U/M - Simplest Answer/Redundancy</t>
  </si>
  <si>
    <t>N/S - Averages, Medians, and Modes</t>
  </si>
  <si>
    <t xml:space="preserve">U/M - Punctuation (Modifers) </t>
  </si>
  <si>
    <t>R/S - Additions</t>
  </si>
  <si>
    <t xml:space="preserve">N/S - Matrices </t>
  </si>
  <si>
    <t xml:space="preserve">N/S - Proportions </t>
  </si>
  <si>
    <t xml:space="preserve">N/S - Vectors </t>
  </si>
  <si>
    <t>R/S - Revisions</t>
  </si>
  <si>
    <t xml:space="preserve">F - Basic Functions </t>
  </si>
  <si>
    <t xml:space="preserve">F - Piecewise Functions </t>
  </si>
  <si>
    <t>U/M - Simplest Answer/Idioms (Prepositional)</t>
  </si>
  <si>
    <t xml:space="preserve">F - Logarithms </t>
  </si>
  <si>
    <t>R/S - Main Idea/Conclusions</t>
  </si>
  <si>
    <t xml:space="preserve">T - Trig Identities </t>
  </si>
  <si>
    <t>R/S - Purpose</t>
  </si>
  <si>
    <t>U/M - Apostrophes and Confused Words</t>
  </si>
  <si>
    <t xml:space="preserve">T - Sine and Cosine Graphs </t>
  </si>
  <si>
    <t xml:space="preserve">N/S - Tables and Graphs </t>
  </si>
  <si>
    <t>U/M - Verb Tense</t>
  </si>
  <si>
    <t xml:space="preserve">G - Triangles </t>
  </si>
  <si>
    <t xml:space="preserve">N/S - Permutations and Combinations </t>
  </si>
  <si>
    <t>U/M - Punctuation</t>
  </si>
  <si>
    <t xml:space="preserve">G - Conics </t>
  </si>
  <si>
    <t xml:space="preserve">G - Volumes and Solids </t>
  </si>
  <si>
    <t>R/S - Given that all choices are accurate</t>
  </si>
  <si>
    <t>U/M - Subject-Verb Agreement</t>
  </si>
  <si>
    <t>Number of Questions</t>
  </si>
  <si>
    <t>Correct Answers</t>
  </si>
  <si>
    <t>Incorrect Answers</t>
  </si>
  <si>
    <t>Raw Score</t>
  </si>
  <si>
    <t>Math Score (out of 36)</t>
  </si>
  <si>
    <t xml:space="preserve">U/M - Simplest Answer/Punctuation </t>
  </si>
  <si>
    <t xml:space="preserve">U/M - Vocabulary </t>
  </si>
  <si>
    <t>R/S - Conclusions</t>
  </si>
  <si>
    <t>English Score (out of 36)</t>
  </si>
  <si>
    <t>Science</t>
  </si>
  <si>
    <t>Star Tutors' Tutorial Technique (The Techniques Refer to the 3-Pass Method)</t>
  </si>
  <si>
    <t xml:space="preserve">Main Idea - Point of View </t>
  </si>
  <si>
    <t xml:space="preserve">"Suppose" - 2nd or 3rd Pass </t>
  </si>
  <si>
    <t xml:space="preserve">Main Idea - Purpose </t>
  </si>
  <si>
    <t xml:space="preserve">Hypothetical - 2nd or 3rd Pass </t>
  </si>
  <si>
    <t xml:space="preserve">Direct </t>
  </si>
  <si>
    <t xml:space="preserve">Direct - 1st Pass </t>
  </si>
  <si>
    <t xml:space="preserve">Words-in-Context </t>
  </si>
  <si>
    <t xml:space="preserve">Direct - Summary </t>
  </si>
  <si>
    <t xml:space="preserve">Extended Reasoning </t>
  </si>
  <si>
    <t xml:space="preserve">"According to" - 1st Pass </t>
  </si>
  <si>
    <t xml:space="preserve">"Consider" - 2nd or 3rd Pass </t>
  </si>
  <si>
    <t xml:space="preserve">Main Idea - Purpose of Paragraphs </t>
  </si>
  <si>
    <t xml:space="preserve">Extended Reasoning - 2nd or 3rd Pass </t>
  </si>
  <si>
    <t xml:space="preserve">"Based on" - 1st Pass </t>
  </si>
  <si>
    <t>Direct</t>
  </si>
  <si>
    <t xml:space="preserve">Science Knowledge - 2nd or 3rd Pass </t>
  </si>
  <si>
    <t xml:space="preserve">Comparisons - Point of View </t>
  </si>
  <si>
    <t xml:space="preserve">Comparisons - Differences </t>
  </si>
  <si>
    <t xml:space="preserve">Comparisons - Extended Reasoning </t>
  </si>
  <si>
    <t>Main Idea - Purpose</t>
  </si>
  <si>
    <t>Reading Score (out of 36)</t>
  </si>
  <si>
    <t>Science Score (out of 36)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</si>
</sst>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rgb="FFFFFFFF"/>
      <name val="Arial"/>
    </font>
    <font>
      <sz val="12.0"/>
      <color rgb="FFFFFFFF"/>
      <name val="Arial"/>
    </font>
    <font>
      <sz val="14.0"/>
      <color rgb="FFFFFFFF"/>
      <name val="Arial"/>
    </font>
    <font>
      <sz val="18.0"/>
      <color rgb="FFFFFFFF"/>
      <name val="Arial"/>
    </font>
    <font>
      <color theme="1"/>
      <name val="Calibri"/>
    </font>
    <font>
      <sz val="18.0"/>
      <color theme="1"/>
      <name val="Calibri"/>
    </font>
    <font>
      <sz val="14.0"/>
      <color theme="1"/>
      <name val="Calibri"/>
    </font>
    <font>
      <sz val="14.0"/>
      <color rgb="FFFFFFFF"/>
      <name val="Calibri"/>
    </font>
    <font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BF9000"/>
        <bgColor rgb="FFBF9000"/>
      </patternFill>
    </fill>
  </fills>
  <borders count="39">
    <border/>
    <border>
      <left/>
      <right/>
      <top/>
      <bottom/>
    </border>
    <border>
      <left style="thick">
        <color rgb="FFBF9000"/>
      </left>
      <right/>
      <top style="thick">
        <color rgb="FFBF9000"/>
      </top>
      <bottom style="thick">
        <color rgb="FFBF9000"/>
      </bottom>
    </border>
    <border>
      <left style="thick">
        <color rgb="FFBF9000"/>
      </left>
      <right style="thick">
        <color rgb="FFBF9000"/>
      </right>
      <top style="thick">
        <color rgb="FFBF9000"/>
      </top>
      <bottom style="thick">
        <color rgb="FFBF9000"/>
      </bottom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left style="thick">
        <color rgb="FF1C4587"/>
      </left>
      <right style="thick">
        <color rgb="FF1C4587"/>
      </right>
      <top style="thick">
        <color rgb="FF1C4587"/>
      </top>
      <bottom style="thick">
        <color rgb="FF1C4587"/>
      </bottom>
    </border>
    <border>
      <left style="thick">
        <color rgb="FFFFFFFF"/>
      </left>
      <right/>
      <top style="thick">
        <color rgb="FF1C4587"/>
      </top>
      <bottom style="thick">
        <color rgb="FF1C4587"/>
      </bottom>
    </border>
    <border>
      <left style="thick">
        <color rgb="FFFFFFFF"/>
      </left>
      <right style="thick">
        <color rgb="FFFFFFFF"/>
      </right>
      <top style="thick">
        <color rgb="FF1C4587"/>
      </top>
      <bottom style="thick">
        <color rgb="FF1C4587"/>
      </bottom>
    </border>
    <border>
      <left/>
      <right style="thick">
        <color rgb="FFFFFFFF"/>
      </right>
      <top style="thick">
        <color rgb="FF1C4587"/>
      </top>
      <bottom style="thick">
        <color rgb="FF1C4587"/>
      </bottom>
    </border>
    <border>
      <left style="thick">
        <color rgb="FFBF9000"/>
      </left>
      <top style="thick">
        <color rgb="FFBF9000"/>
      </top>
      <bottom/>
    </border>
    <border>
      <left style="thick">
        <color rgb="FFBF9000"/>
      </left>
      <right style="thick">
        <color rgb="FFBF9000"/>
      </right>
      <top style="thick">
        <color rgb="FFBF9000"/>
      </top>
      <bottom/>
    </border>
    <border>
      <left style="thick">
        <color rgb="FFFFFFFF"/>
      </left>
      <top style="thick">
        <color rgb="FFBF9000"/>
      </top>
      <bottom style="thick">
        <color rgb="FFFFFFFF"/>
      </bottom>
    </border>
    <border>
      <top style="thick">
        <color rgb="FFBF9000"/>
      </top>
      <bottom style="thick">
        <color rgb="FFFFFFFF"/>
      </bottom>
    </border>
    <border>
      <right style="thick">
        <color rgb="FFBF9000"/>
      </right>
      <top style="thick">
        <color rgb="FFBF9000"/>
      </top>
      <bottom style="thick">
        <color rgb="FFFFFFFF"/>
      </bottom>
    </border>
    <border>
      <left style="thick">
        <color rgb="FFBF9000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 style="thick">
        <color rgb="FFBF9000"/>
      </right>
      <top style="thick">
        <color rgb="FFFFFFFF"/>
      </top>
    </border>
    <border>
      <left style="thick">
        <color rgb="FFFFFFFF"/>
      </left>
      <right/>
      <bottom style="thick">
        <color rgb="FFFFFFFF"/>
      </bottom>
    </border>
    <border>
      <left style="thick">
        <color rgb="FFFFFFFF"/>
      </left>
      <right style="thick">
        <color rgb="FFBF9000"/>
      </right>
      <bottom style="thick">
        <color rgb="FFFFFFFF"/>
      </bottom>
    </border>
    <border>
      <left style="thick">
        <color rgb="FFFFFFFF"/>
      </left>
      <right style="thick">
        <color rgb="FFBF9000"/>
      </right>
      <top/>
    </border>
    <border>
      <left/>
      <top/>
      <bottom/>
    </border>
    <border>
      <left style="thick">
        <color rgb="FFFFFFFF"/>
      </left>
      <right style="thick">
        <color rgb="FFFFFFFF"/>
      </right>
      <top style="thick">
        <color rgb="FFFFFFFF"/>
      </top>
    </border>
    <border>
      <left style="thick">
        <color rgb="FFFFFFFF"/>
      </left>
      <right style="thick">
        <color rgb="FFBF9000"/>
      </right>
      <top/>
      <bottom/>
    </border>
    <border>
      <left style="thick">
        <color rgb="FFBF9000"/>
      </left>
      <right/>
      <top/>
      <bottom/>
    </border>
    <border>
      <left style="thick">
        <color rgb="FFFFFFFF"/>
      </left>
      <right style="thick">
        <color rgb="FFFFFFFF"/>
      </right>
    </border>
    <border>
      <left style="thick">
        <color rgb="FFFFFFFF"/>
      </left>
      <top/>
      <bottom/>
    </border>
    <border>
      <left style="thick">
        <color rgb="FFBF9000"/>
      </left>
      <right style="thick">
        <color rgb="FFBF9000"/>
      </right>
      <top style="thick">
        <color rgb="FFBF9000"/>
      </top>
    </border>
    <border>
      <left style="thick">
        <color rgb="FFBF9000"/>
      </left>
      <right style="thick">
        <color rgb="FFBF9000"/>
      </right>
    </border>
    <border>
      <left style="thick">
        <color rgb="FFFFFFFF"/>
      </left>
      <right style="thick">
        <color rgb="FFFFFFFF"/>
      </right>
      <top/>
      <bottom style="thick">
        <color rgb="FFBF9000"/>
      </bottom>
    </border>
    <border>
      <left/>
      <top/>
      <bottom style="thick">
        <color rgb="FFBF9000"/>
      </bottom>
    </border>
    <border>
      <left style="thick">
        <color rgb="FFFFFFFF"/>
      </left>
      <right style="thick">
        <color rgb="FFFFFFFF"/>
      </right>
      <bottom style="thick">
        <color rgb="FFBF9000"/>
      </bottom>
    </border>
    <border>
      <left style="thick">
        <color rgb="FFFFFFFF"/>
      </left>
      <right style="thick">
        <color rgb="FFBF9000"/>
      </right>
      <top/>
      <bottom style="thick">
        <color rgb="FFBF9000"/>
      </bottom>
    </border>
    <border>
      <left style="thick">
        <color rgb="FFBF9000"/>
      </left>
      <right/>
      <top/>
      <bottom style="thick">
        <color rgb="FFBF9000"/>
      </bottom>
    </border>
    <border>
      <left style="thick">
        <color rgb="FFFFFFFF"/>
      </left>
      <top/>
      <bottom style="thick">
        <color rgb="FFBF9000"/>
      </bottom>
    </border>
    <border>
      <left style="thick">
        <color rgb="FFBF9000"/>
      </left>
      <right style="thick">
        <color rgb="FFBF9000"/>
      </right>
      <bottom style="thick">
        <color rgb="FFBF9000"/>
      </bottom>
    </border>
    <border>
      <left style="thick">
        <color rgb="FFFFFFFF"/>
      </left>
      <right style="thick">
        <color rgb="FFBF9000"/>
      </right>
      <top style="thin">
        <color rgb="FF000000"/>
      </top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/>
    </xf>
    <xf borderId="1" fillId="2" fontId="3" numFmtId="0" xfId="0" applyBorder="1" applyFill="1" applyFont="1"/>
    <xf borderId="2" fillId="3" fontId="3" numFmtId="0" xfId="0" applyBorder="1" applyFill="1" applyFont="1"/>
    <xf borderId="3" fillId="3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1" fillId="2" fontId="1" numFmtId="0" xfId="0" applyBorder="1" applyFont="1"/>
    <xf borderId="5" fillId="2" fontId="3" numFmtId="0" xfId="0" applyAlignment="1" applyBorder="1" applyFont="1">
      <alignment horizontal="center"/>
    </xf>
    <xf borderId="3" fillId="3" fontId="3" numFmtId="0" xfId="0" applyBorder="1" applyFont="1"/>
    <xf borderId="6" fillId="4" fontId="4" numFmtId="0" xfId="0" applyAlignment="1" applyBorder="1" applyFill="1" applyFont="1">
      <alignment horizontal="center"/>
    </xf>
    <xf borderId="6" fillId="4" fontId="4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/>
    </xf>
    <xf borderId="8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3" fillId="3" fontId="3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/>
    </xf>
    <xf borderId="6" fillId="4" fontId="5" numFmtId="0" xfId="0" applyBorder="1" applyFont="1"/>
    <xf borderId="6" fillId="4" fontId="3" numFmtId="0" xfId="0" applyBorder="1" applyFont="1"/>
    <xf borderId="6" fillId="4" fontId="3" numFmtId="0" xfId="0" applyAlignment="1" applyBorder="1" applyFont="1">
      <alignment horizontal="center" vertical="center"/>
    </xf>
    <xf borderId="10" fillId="3" fontId="6" numFmtId="0" xfId="0" applyAlignment="1" applyBorder="1" applyFont="1">
      <alignment horizontal="center" readingOrder="0" vertical="center"/>
    </xf>
    <xf borderId="11" fillId="3" fontId="6" numFmtId="0" xfId="0" applyAlignment="1" applyBorder="1" applyFont="1">
      <alignment horizontal="center" vertical="center"/>
    </xf>
    <xf borderId="12" fillId="3" fontId="6" numFmtId="0" xfId="0" applyAlignment="1" applyBorder="1" applyFont="1">
      <alignment horizontal="center" vertical="center"/>
    </xf>
    <xf borderId="0" fillId="0" fontId="7" numFmtId="0" xfId="0" applyFont="1"/>
    <xf borderId="13" fillId="3" fontId="6" numFmtId="0" xfId="0" applyAlignment="1" applyBorder="1" applyFont="1">
      <alignment horizontal="center" vertical="center"/>
    </xf>
    <xf borderId="0" fillId="0" fontId="8" numFmtId="0" xfId="0" applyFont="1"/>
    <xf borderId="13" fillId="3" fontId="6" numFmtId="0" xfId="0" applyAlignment="1" applyBorder="1" applyFont="1">
      <alignment horizontal="center" shrinkToFit="0" vertical="center" wrapText="1"/>
    </xf>
    <xf borderId="14" fillId="3" fontId="6" numFmtId="0" xfId="0" applyAlignment="1" applyBorder="1" applyFont="1">
      <alignment horizontal="center" shrinkToFit="0" vertical="center" wrapText="1"/>
    </xf>
    <xf borderId="15" fillId="4" fontId="5" numFmtId="0" xfId="0" applyAlignment="1" applyBorder="1" applyFont="1">
      <alignment horizontal="center"/>
    </xf>
    <xf borderId="16" fillId="4" fontId="5" numFmtId="0" xfId="0" applyAlignment="1" applyBorder="1" applyFont="1">
      <alignment horizontal="center"/>
    </xf>
    <xf borderId="15" fillId="4" fontId="6" numFmtId="0" xfId="0" applyAlignment="1" applyBorder="1" applyFont="1">
      <alignment horizontal="center" shrinkToFit="0" vertical="center" wrapText="1"/>
    </xf>
    <xf borderId="17" fillId="4" fontId="5" numFmtId="0" xfId="0" applyAlignment="1" applyBorder="1" applyFont="1">
      <alignment horizontal="center"/>
    </xf>
    <xf borderId="18" fillId="4" fontId="6" numFmtId="0" xfId="0" applyAlignment="1" applyBorder="1" applyFont="1">
      <alignment horizontal="center" shrinkToFit="0" vertical="center" wrapText="1"/>
    </xf>
    <xf borderId="19" fillId="4" fontId="5" numFmtId="0" xfId="0" applyAlignment="1" applyBorder="1" applyFont="1">
      <alignment horizontal="center" shrinkToFit="0" wrapText="1"/>
    </xf>
    <xf borderId="20" fillId="4" fontId="6" numFmtId="0" xfId="0" applyAlignment="1" applyBorder="1" applyFont="1">
      <alignment horizontal="center" shrinkToFit="0" vertical="center" wrapText="1"/>
    </xf>
    <xf borderId="0" fillId="0" fontId="9" numFmtId="0" xfId="0" applyFont="1"/>
    <xf borderId="21" fillId="4" fontId="6" numFmtId="0" xfId="0" applyAlignment="1" applyBorder="1" applyFont="1">
      <alignment horizontal="center" shrinkToFit="0" vertical="center" wrapText="1"/>
    </xf>
    <xf borderId="15" fillId="4" fontId="5" numFmtId="0" xfId="0" applyAlignment="1" applyBorder="1" applyFont="1">
      <alignment horizontal="center" vertical="center"/>
    </xf>
    <xf borderId="0" fillId="0" fontId="8" numFmtId="0" xfId="0" applyAlignment="1" applyFont="1">
      <alignment horizontal="center" shrinkToFit="0" vertical="center" wrapText="1"/>
    </xf>
    <xf borderId="16" fillId="4" fontId="5" numFmtId="0" xfId="0" applyAlignment="1" applyBorder="1" applyFont="1">
      <alignment horizontal="center" vertical="center"/>
    </xf>
    <xf borderId="4" fillId="3" fontId="5" numFmtId="0" xfId="0" applyAlignment="1" applyBorder="1" applyFont="1">
      <alignment horizontal="center" readingOrder="0" vertical="center"/>
    </xf>
    <xf borderId="22" fillId="4" fontId="5" numFmtId="0" xfId="0" applyAlignment="1" applyBorder="1" applyFont="1">
      <alignment horizontal="center" vertical="center"/>
    </xf>
    <xf borderId="23" fillId="3" fontId="5" numFmtId="0" xfId="0" applyAlignment="1" applyBorder="1" applyFont="1">
      <alignment horizontal="center" readingOrder="0" vertical="center"/>
    </xf>
    <xf borderId="24" fillId="3" fontId="10" numFmtId="0" xfId="0" applyAlignment="1" applyBorder="1" applyFont="1">
      <alignment horizontal="center" readingOrder="0" vertical="center"/>
    </xf>
    <xf borderId="25" fillId="3" fontId="5" numFmtId="0" xfId="0" applyAlignment="1" applyBorder="1" applyFont="1">
      <alignment horizontal="center" readingOrder="0" vertical="center"/>
    </xf>
    <xf borderId="26" fillId="3" fontId="3" numFmtId="0" xfId="0" applyAlignment="1" applyBorder="1" applyFont="1">
      <alignment horizontal="center" vertical="center"/>
    </xf>
    <xf borderId="27" fillId="3" fontId="10" numFmtId="0" xfId="0" applyAlignment="1" applyBorder="1" applyFont="1">
      <alignment horizontal="center" readingOrder="0" vertical="center"/>
    </xf>
    <xf borderId="4" fillId="3" fontId="3" numFmtId="0" xfId="0" applyAlignment="1" applyBorder="1" applyFont="1">
      <alignment horizontal="center" readingOrder="0" vertical="center"/>
    </xf>
    <xf borderId="4" fillId="3" fontId="5" numFmtId="0" xfId="0" applyAlignment="1" applyBorder="1" applyFont="1">
      <alignment horizontal="center" vertical="center"/>
    </xf>
    <xf borderId="0" fillId="3" fontId="11" numFmtId="0" xfId="0" applyAlignment="1" applyFont="1">
      <alignment horizontal="center"/>
    </xf>
    <xf borderId="27" fillId="3" fontId="10" numFmtId="0" xfId="0" applyAlignment="1" applyBorder="1" applyFont="1">
      <alignment horizontal="center" vertical="center"/>
    </xf>
    <xf borderId="25" fillId="3" fontId="5" numFmtId="0" xfId="0" applyAlignment="1" applyBorder="1" applyFont="1">
      <alignment horizontal="center" vertical="center"/>
    </xf>
    <xf borderId="28" fillId="3" fontId="3" numFmtId="0" xfId="0" applyAlignment="1" applyBorder="1" applyFont="1">
      <alignment horizontal="center" vertical="center"/>
    </xf>
    <xf borderId="29" fillId="3" fontId="11" numFmtId="0" xfId="0" applyAlignment="1" applyBorder="1" applyFont="1">
      <alignment vertical="bottom"/>
    </xf>
    <xf borderId="30" fillId="3" fontId="11" numFmtId="0" xfId="0" applyAlignment="1" applyBorder="1" applyFont="1">
      <alignment vertical="bottom"/>
    </xf>
    <xf borderId="23" fillId="3" fontId="5" numFmtId="0" xfId="0" applyAlignment="1" applyBorder="1" applyFont="1">
      <alignment horizontal="center" vertical="center"/>
    </xf>
    <xf borderId="31" fillId="3" fontId="5" numFmtId="0" xfId="0" applyAlignment="1" applyBorder="1" applyFont="1">
      <alignment horizontal="center" vertical="center"/>
    </xf>
    <xf borderId="32" fillId="3" fontId="5" numFmtId="0" xfId="0" applyAlignment="1" applyBorder="1" applyFont="1">
      <alignment horizontal="center" vertical="center"/>
    </xf>
    <xf borderId="33" fillId="3" fontId="10" numFmtId="0" xfId="0" applyAlignment="1" applyBorder="1" applyFont="1">
      <alignment horizontal="center" vertical="center"/>
    </xf>
    <xf borderId="34" fillId="3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35" fillId="3" fontId="3" numFmtId="0" xfId="0" applyAlignment="1" applyBorder="1" applyFont="1">
      <alignment horizontal="center" vertical="center"/>
    </xf>
    <xf borderId="36" fillId="3" fontId="3" numFmtId="0" xfId="0" applyAlignment="1" applyBorder="1" applyFont="1">
      <alignment horizontal="center" vertical="center"/>
    </xf>
    <xf borderId="37" fillId="3" fontId="11" numFmtId="0" xfId="0" applyAlignment="1" applyBorder="1" applyFont="1">
      <alignment vertical="bottom"/>
    </xf>
    <xf borderId="31" fillId="3" fontId="3" numFmtId="0" xfId="0" applyAlignment="1" applyBorder="1" applyFont="1">
      <alignment horizontal="center" readingOrder="0"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17" fillId="4" fontId="5" numFmtId="0" xfId="0" applyAlignment="1" applyBorder="1" applyFont="1">
      <alignment horizontal="center" vertical="center"/>
    </xf>
    <xf borderId="19" fillId="4" fontId="5" numFmtId="0" xfId="0" applyAlignment="1" applyBorder="1" applyFont="1">
      <alignment horizontal="center" vertical="center"/>
    </xf>
    <xf borderId="15" fillId="4" fontId="5" numFmtId="0" xfId="0" applyAlignment="1" applyBorder="1" applyFont="1">
      <alignment horizontal="center" shrinkToFit="0" vertical="center" wrapText="1"/>
    </xf>
    <xf borderId="16" fillId="4" fontId="5" numFmtId="0" xfId="0" applyAlignment="1" applyBorder="1" applyFont="1">
      <alignment horizontal="center" shrinkToFit="0" vertical="center" wrapText="1"/>
    </xf>
    <xf borderId="17" fillId="4" fontId="5" numFmtId="0" xfId="0" applyAlignment="1" applyBorder="1" applyFont="1">
      <alignment horizontal="center" shrinkToFit="0" vertical="center" wrapText="1"/>
    </xf>
    <xf borderId="38" fillId="4" fontId="5" numFmtId="0" xfId="0" applyAlignment="1" applyBorder="1" applyFont="1">
      <alignment horizontal="center" shrinkToFit="0" vertical="center" wrapText="1"/>
    </xf>
    <xf borderId="29" fillId="3" fontId="11" numFmtId="0" xfId="0" applyAlignment="1" applyBorder="1" applyFont="1">
      <alignment vertical="bottom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1.43"/>
    <col customWidth="1" min="2" max="2" width="24.43"/>
    <col customWidth="1" min="3" max="3" width="22.14"/>
    <col customWidth="1" min="4" max="4" width="10.43"/>
    <col customWidth="1" min="5" max="5" width="36.86"/>
    <col customWidth="1" min="6" max="6" width="22.0"/>
    <col customWidth="1" min="7" max="7" width="24.43"/>
    <col customWidth="1" min="8" max="8" width="32.14"/>
    <col customWidth="1" min="9" max="9" width="28.43"/>
    <col customWidth="1" min="10" max="10" width="13.29"/>
    <col customWidth="1" min="11" max="11" width="56.29"/>
  </cols>
  <sheetData>
    <row r="1" ht="72.75" customHeight="1">
      <c r="A1" s="1"/>
      <c r="B1" s="2"/>
      <c r="D1" s="3"/>
      <c r="E1" s="1"/>
      <c r="F1" s="2"/>
      <c r="G1" s="1"/>
    </row>
    <row r="2" ht="16.5" customHeight="1">
      <c r="A2" s="1"/>
      <c r="B2" s="2"/>
      <c r="D2" s="3"/>
      <c r="E2" s="1"/>
      <c r="F2" s="2"/>
      <c r="G2" s="1"/>
    </row>
    <row r="3" ht="16.5" customHeight="1">
      <c r="A3" s="1"/>
      <c r="B3" s="2"/>
      <c r="D3" s="3"/>
      <c r="E3" s="1"/>
      <c r="F3" s="2"/>
      <c r="G3" s="1"/>
    </row>
    <row r="4" ht="16.5" customHeight="1">
      <c r="A4" s="1"/>
      <c r="B4" s="2"/>
      <c r="D4" s="3"/>
      <c r="E4" s="1"/>
      <c r="F4" s="2"/>
      <c r="G4" s="1"/>
    </row>
    <row r="5" ht="16.5" customHeight="1">
      <c r="A5" s="1"/>
      <c r="B5" s="2"/>
      <c r="D5" s="3"/>
      <c r="E5" s="1"/>
      <c r="F5" s="2"/>
      <c r="G5" s="1"/>
    </row>
    <row r="6" ht="15.75" customHeight="1">
      <c r="A6" s="4"/>
      <c r="B6" s="5" t="s">
        <v>0</v>
      </c>
      <c r="C6" s="6"/>
      <c r="D6" s="3"/>
      <c r="H6" s="6" t="s">
        <v>1</v>
      </c>
      <c r="I6" s="6" t="s">
        <v>2</v>
      </c>
      <c r="J6" s="6" t="s">
        <v>3</v>
      </c>
    </row>
    <row r="7" ht="3.75" customHeight="1">
      <c r="A7" s="4"/>
      <c r="B7" s="4"/>
      <c r="C7" s="7"/>
      <c r="D7" s="8"/>
      <c r="E7" s="9"/>
      <c r="F7" s="9"/>
      <c r="H7" s="7"/>
      <c r="I7" s="10"/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ht="15.75" customHeight="1">
      <c r="A8" s="4"/>
      <c r="B8" s="11" t="s">
        <v>4</v>
      </c>
      <c r="C8" s="6"/>
      <c r="D8" s="3"/>
      <c r="H8" s="12" t="s">
        <v>5</v>
      </c>
      <c r="I8" s="13">
        <f>D106</f>
        <v>0</v>
      </c>
      <c r="J8" s="13">
        <f>'ACT B04 ACT Scale Conversion'!I8</f>
        <v>0</v>
      </c>
    </row>
    <row r="9" ht="3.75" customHeight="1">
      <c r="A9" s="4"/>
      <c r="B9" s="4"/>
      <c r="C9" s="7"/>
      <c r="D9" s="8"/>
      <c r="E9" s="9"/>
      <c r="F9" s="9"/>
      <c r="H9" s="14"/>
      <c r="I9" s="15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ht="15.75" customHeight="1">
      <c r="A10" s="4"/>
      <c r="B10" s="5" t="s">
        <v>6</v>
      </c>
      <c r="C10" s="17" t="s">
        <v>7</v>
      </c>
      <c r="D10" s="3"/>
      <c r="H10" s="12" t="s">
        <v>8</v>
      </c>
      <c r="I10" s="13">
        <f>J91</f>
        <v>0</v>
      </c>
      <c r="J10" s="13">
        <f>'ACT B04 ACT Scale Conversion'!I10</f>
        <v>0</v>
      </c>
    </row>
    <row r="11" ht="3.75" customHeight="1">
      <c r="A11" s="4"/>
      <c r="B11" s="18"/>
      <c r="C11" s="9"/>
      <c r="D11" s="8"/>
      <c r="E11" s="9"/>
      <c r="F11" s="9"/>
      <c r="H11" s="14"/>
      <c r="I11" s="15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ht="15.75" customHeight="1">
      <c r="A12" s="1"/>
      <c r="D12" s="3"/>
      <c r="H12" s="12" t="s">
        <v>9</v>
      </c>
      <c r="I12" s="13">
        <f>D167</f>
        <v>0</v>
      </c>
      <c r="J12" s="13">
        <f>'ACT B04 ACT Scale Conversion'!I12</f>
        <v>0</v>
      </c>
    </row>
    <row r="13" ht="3.75" customHeight="1">
      <c r="A13" s="9"/>
      <c r="B13" s="9"/>
      <c r="C13" s="9"/>
      <c r="D13" s="8"/>
      <c r="E13" s="9"/>
      <c r="F13" s="9"/>
      <c r="H13" s="14"/>
      <c r="I13" s="15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.75" customHeight="1">
      <c r="D14" s="3"/>
      <c r="H14" s="12" t="s">
        <v>10</v>
      </c>
      <c r="I14" s="13">
        <f>J167</f>
        <v>0</v>
      </c>
      <c r="J14" s="13">
        <f>'ACT B04 ACT Scale Conversion'!I14</f>
        <v>0</v>
      </c>
    </row>
    <row r="15" ht="15.75" customHeight="1">
      <c r="B15" s="1"/>
      <c r="D15" s="3"/>
      <c r="H15" s="4"/>
      <c r="I15" s="4"/>
      <c r="J15" s="4"/>
    </row>
    <row r="16" ht="15.75" customHeight="1">
      <c r="B16" s="1"/>
      <c r="D16" s="3"/>
      <c r="I16" s="19" t="s">
        <v>11</v>
      </c>
      <c r="J16" s="13">
        <f>'ACT B04 ACT Scale Conversion'!I16</f>
        <v>0</v>
      </c>
    </row>
    <row r="17" ht="6.0" customHeight="1">
      <c r="B17" s="1"/>
      <c r="D17" s="3"/>
    </row>
    <row r="18" ht="15.75" customHeight="1">
      <c r="B18" s="1"/>
      <c r="D18" s="3"/>
      <c r="I18" s="20" t="s">
        <v>12</v>
      </c>
      <c r="J18" s="21" t="s">
        <v>13</v>
      </c>
    </row>
    <row r="19" ht="3.75" customHeight="1">
      <c r="B19" s="1"/>
      <c r="D19" s="3"/>
    </row>
    <row r="20" ht="15.75" customHeight="1">
      <c r="B20" s="1"/>
      <c r="D20" s="3"/>
      <c r="I20" s="20" t="s">
        <v>14</v>
      </c>
      <c r="J20" s="21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26.25" customHeight="1">
      <c r="A27" s="23" t="s">
        <v>16</v>
      </c>
      <c r="B27" s="25"/>
      <c r="C27" s="25"/>
      <c r="D27" s="25"/>
      <c r="E27" s="25"/>
      <c r="F27" s="27"/>
      <c r="G27" s="23" t="s">
        <v>19</v>
      </c>
      <c r="H27" s="25"/>
      <c r="I27" s="25"/>
      <c r="J27" s="25"/>
      <c r="K27" s="25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ht="22.5" customHeight="1">
      <c r="A28" s="30" t="s">
        <v>20</v>
      </c>
      <c r="B28" s="31" t="s">
        <v>21</v>
      </c>
      <c r="C28" s="31" t="s">
        <v>23</v>
      </c>
      <c r="D28" s="33" t="s">
        <v>24</v>
      </c>
      <c r="E28" s="35" t="s">
        <v>25</v>
      </c>
      <c r="F28" s="37"/>
      <c r="G28" s="39" t="s">
        <v>20</v>
      </c>
      <c r="H28" s="41" t="s">
        <v>21</v>
      </c>
      <c r="I28" s="41" t="s">
        <v>23</v>
      </c>
      <c r="J28" s="33" t="s">
        <v>24</v>
      </c>
      <c r="K28" s="43" t="s">
        <v>25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ht="15.75" customHeight="1">
      <c r="A29" s="47">
        <v>1.0</v>
      </c>
      <c r="B29" s="49"/>
      <c r="C29" s="51" t="s">
        <v>29</v>
      </c>
      <c r="D29" s="54" t="str">
        <f t="shared" ref="D29:D103" si="1">IF(B29=C29,1," ")</f>
        <v> </v>
      </c>
      <c r="E29" s="55" t="s">
        <v>30</v>
      </c>
      <c r="G29" s="47">
        <v>1.0</v>
      </c>
      <c r="H29" s="49"/>
      <c r="I29" s="51" t="s">
        <v>31</v>
      </c>
      <c r="J29" s="54" t="str">
        <f t="shared" ref="J29:J88" si="2">IF(H29=I29,1," ")</f>
        <v> </v>
      </c>
      <c r="K29" s="55" t="s">
        <v>32</v>
      </c>
    </row>
    <row r="30" ht="15.75" customHeight="1">
      <c r="A30" s="47">
        <v>2.0</v>
      </c>
      <c r="B30" s="49"/>
      <c r="C30" s="51" t="s">
        <v>33</v>
      </c>
      <c r="D30" s="54" t="str">
        <f t="shared" si="1"/>
        <v> </v>
      </c>
      <c r="E30" s="56" t="s">
        <v>34</v>
      </c>
      <c r="G30" s="47">
        <v>2.0</v>
      </c>
      <c r="H30" s="49"/>
      <c r="I30" s="51" t="s">
        <v>35</v>
      </c>
      <c r="J30" s="54" t="str">
        <f t="shared" si="2"/>
        <v> </v>
      </c>
      <c r="K30" s="56" t="s">
        <v>36</v>
      </c>
    </row>
    <row r="31" ht="15.75" customHeight="1">
      <c r="A31" s="47">
        <v>3.0</v>
      </c>
      <c r="B31" s="49"/>
      <c r="C31" s="51" t="s">
        <v>37</v>
      </c>
      <c r="D31" s="54" t="str">
        <f t="shared" si="1"/>
        <v> </v>
      </c>
      <c r="E31" s="56" t="s">
        <v>30</v>
      </c>
      <c r="G31" s="47">
        <v>3.0</v>
      </c>
      <c r="H31" s="49"/>
      <c r="I31" s="51" t="s">
        <v>37</v>
      </c>
      <c r="J31" s="54" t="str">
        <f t="shared" si="2"/>
        <v> </v>
      </c>
      <c r="K31" s="56" t="s">
        <v>36</v>
      </c>
    </row>
    <row r="32" ht="15.75" customHeight="1">
      <c r="A32" s="47">
        <v>4.0</v>
      </c>
      <c r="B32" s="49"/>
      <c r="C32" s="51" t="s">
        <v>35</v>
      </c>
      <c r="D32" s="54" t="str">
        <f t="shared" si="1"/>
        <v> </v>
      </c>
      <c r="E32" s="56" t="s">
        <v>30</v>
      </c>
      <c r="G32" s="47">
        <v>4.0</v>
      </c>
      <c r="H32" s="49"/>
      <c r="I32" s="51" t="s">
        <v>38</v>
      </c>
      <c r="J32" s="54" t="str">
        <f t="shared" si="2"/>
        <v> </v>
      </c>
      <c r="K32" s="56" t="s">
        <v>39</v>
      </c>
    </row>
    <row r="33" ht="15.75" customHeight="1">
      <c r="A33" s="47">
        <v>5.0</v>
      </c>
      <c r="B33" s="49"/>
      <c r="C33" s="51" t="s">
        <v>40</v>
      </c>
      <c r="D33" s="54" t="str">
        <f t="shared" si="1"/>
        <v> </v>
      </c>
      <c r="E33" s="56" t="s">
        <v>41</v>
      </c>
      <c r="G33" s="47">
        <v>5.0</v>
      </c>
      <c r="H33" s="49"/>
      <c r="I33" s="51" t="s">
        <v>40</v>
      </c>
      <c r="J33" s="54" t="str">
        <f t="shared" si="2"/>
        <v> </v>
      </c>
      <c r="K33" s="56" t="s">
        <v>42</v>
      </c>
    </row>
    <row r="34" ht="15.75" customHeight="1">
      <c r="A34" s="47">
        <v>6.0</v>
      </c>
      <c r="B34" s="49"/>
      <c r="C34" s="51" t="s">
        <v>38</v>
      </c>
      <c r="D34" s="54" t="str">
        <f t="shared" si="1"/>
        <v> </v>
      </c>
      <c r="E34" s="56" t="s">
        <v>43</v>
      </c>
      <c r="G34" s="47">
        <v>6.0</v>
      </c>
      <c r="H34" s="49"/>
      <c r="I34" s="51" t="s">
        <v>44</v>
      </c>
      <c r="J34" s="54" t="str">
        <f t="shared" si="2"/>
        <v> </v>
      </c>
      <c r="K34" s="56" t="s">
        <v>45</v>
      </c>
    </row>
    <row r="35" ht="15.75" customHeight="1">
      <c r="A35" s="47">
        <v>7.0</v>
      </c>
      <c r="B35" s="49"/>
      <c r="C35" s="51" t="s">
        <v>37</v>
      </c>
      <c r="D35" s="54" t="str">
        <f t="shared" si="1"/>
        <v> </v>
      </c>
      <c r="E35" s="56" t="s">
        <v>30</v>
      </c>
      <c r="G35" s="47">
        <v>7.0</v>
      </c>
      <c r="H35" s="49"/>
      <c r="I35" s="51" t="s">
        <v>37</v>
      </c>
      <c r="J35" s="54" t="str">
        <f t="shared" si="2"/>
        <v> </v>
      </c>
      <c r="K35" s="56" t="s">
        <v>36</v>
      </c>
    </row>
    <row r="36" ht="15.75" customHeight="1">
      <c r="A36" s="47">
        <v>8.0</v>
      </c>
      <c r="B36" s="49"/>
      <c r="C36" s="51" t="s">
        <v>33</v>
      </c>
      <c r="D36" s="54" t="str">
        <f t="shared" si="1"/>
        <v> </v>
      </c>
      <c r="E36" s="56" t="s">
        <v>46</v>
      </c>
      <c r="G36" s="47">
        <v>8.0</v>
      </c>
      <c r="H36" s="49"/>
      <c r="I36" s="51" t="s">
        <v>47</v>
      </c>
      <c r="J36" s="54" t="str">
        <f t="shared" si="2"/>
        <v> </v>
      </c>
      <c r="K36" s="56" t="s">
        <v>48</v>
      </c>
    </row>
    <row r="37" ht="15.75" customHeight="1">
      <c r="A37" s="47">
        <v>9.0</v>
      </c>
      <c r="B37" s="49"/>
      <c r="C37" s="51" t="s">
        <v>37</v>
      </c>
      <c r="D37" s="54" t="str">
        <f t="shared" si="1"/>
        <v> </v>
      </c>
      <c r="E37" s="56" t="s">
        <v>49</v>
      </c>
      <c r="G37" s="47">
        <v>9.0</v>
      </c>
      <c r="H37" s="49"/>
      <c r="I37" s="51" t="s">
        <v>40</v>
      </c>
      <c r="J37" s="54" t="str">
        <f t="shared" si="2"/>
        <v> </v>
      </c>
      <c r="K37" s="56" t="s">
        <v>50</v>
      </c>
    </row>
    <row r="38" ht="15.75" customHeight="1">
      <c r="A38" s="47">
        <v>10.0</v>
      </c>
      <c r="B38" s="49"/>
      <c r="C38" s="51" t="s">
        <v>35</v>
      </c>
      <c r="D38" s="54" t="str">
        <f t="shared" si="1"/>
        <v> </v>
      </c>
      <c r="E38" s="56" t="s">
        <v>51</v>
      </c>
      <c r="G38" s="47">
        <v>10.0</v>
      </c>
      <c r="H38" s="49"/>
      <c r="I38" s="51" t="s">
        <v>33</v>
      </c>
      <c r="J38" s="54" t="str">
        <f t="shared" si="2"/>
        <v> </v>
      </c>
      <c r="K38" s="56" t="s">
        <v>42</v>
      </c>
    </row>
    <row r="39" ht="15.75" customHeight="1">
      <c r="A39" s="47">
        <v>11.0</v>
      </c>
      <c r="B39" s="49"/>
      <c r="C39" s="51" t="s">
        <v>52</v>
      </c>
      <c r="D39" s="54" t="str">
        <f t="shared" si="1"/>
        <v> </v>
      </c>
      <c r="E39" s="56" t="s">
        <v>53</v>
      </c>
      <c r="G39" s="47">
        <v>11.0</v>
      </c>
      <c r="H39" s="49"/>
      <c r="I39" s="51" t="s">
        <v>52</v>
      </c>
      <c r="J39" s="54" t="str">
        <f t="shared" si="2"/>
        <v> </v>
      </c>
      <c r="K39" s="56" t="s">
        <v>32</v>
      </c>
    </row>
    <row r="40" ht="15.75" customHeight="1">
      <c r="A40" s="47">
        <v>12.0</v>
      </c>
      <c r="B40" s="49"/>
      <c r="C40" s="51" t="s">
        <v>38</v>
      </c>
      <c r="D40" s="54" t="str">
        <f t="shared" si="1"/>
        <v> </v>
      </c>
      <c r="E40" s="56" t="s">
        <v>53</v>
      </c>
      <c r="G40" s="47">
        <v>12.0</v>
      </c>
      <c r="H40" s="49"/>
      <c r="I40" s="51" t="s">
        <v>47</v>
      </c>
      <c r="J40" s="54" t="str">
        <f t="shared" si="2"/>
        <v> </v>
      </c>
      <c r="K40" s="56" t="s">
        <v>54</v>
      </c>
    </row>
    <row r="41" ht="15.75" customHeight="1">
      <c r="A41" s="47">
        <v>13.0</v>
      </c>
      <c r="B41" s="49"/>
      <c r="C41" s="51" t="s">
        <v>52</v>
      </c>
      <c r="D41" s="54" t="str">
        <f t="shared" si="1"/>
        <v> </v>
      </c>
      <c r="E41" s="56" t="s">
        <v>55</v>
      </c>
      <c r="G41" s="47">
        <v>13.0</v>
      </c>
      <c r="H41" s="49"/>
      <c r="I41" s="51" t="s">
        <v>52</v>
      </c>
      <c r="J41" s="54" t="str">
        <f t="shared" si="2"/>
        <v> </v>
      </c>
      <c r="K41" s="56" t="s">
        <v>56</v>
      </c>
    </row>
    <row r="42" ht="15.75" customHeight="1">
      <c r="A42" s="47">
        <v>14.0</v>
      </c>
      <c r="B42" s="49"/>
      <c r="C42" s="51" t="s">
        <v>33</v>
      </c>
      <c r="D42" s="54" t="str">
        <f t="shared" si="1"/>
        <v> </v>
      </c>
      <c r="E42" s="56" t="s">
        <v>57</v>
      </c>
      <c r="G42" s="47">
        <v>14.0</v>
      </c>
      <c r="H42" s="49"/>
      <c r="I42" s="51" t="s">
        <v>38</v>
      </c>
      <c r="J42" s="54" t="str">
        <f t="shared" si="2"/>
        <v> </v>
      </c>
      <c r="K42" s="56" t="s">
        <v>58</v>
      </c>
    </row>
    <row r="43" ht="15.75" customHeight="1">
      <c r="A43" s="47">
        <v>15.0</v>
      </c>
      <c r="B43" s="49"/>
      <c r="C43" s="51" t="s">
        <v>40</v>
      </c>
      <c r="D43" s="54" t="str">
        <f t="shared" si="1"/>
        <v> </v>
      </c>
      <c r="E43" s="56" t="s">
        <v>59</v>
      </c>
      <c r="G43" s="47">
        <v>15.0</v>
      </c>
      <c r="H43" s="49"/>
      <c r="I43" s="51" t="s">
        <v>52</v>
      </c>
      <c r="J43" s="54" t="str">
        <f t="shared" si="2"/>
        <v> </v>
      </c>
      <c r="K43" s="56" t="s">
        <v>60</v>
      </c>
    </row>
    <row r="44" ht="15.75" customHeight="1">
      <c r="A44" s="47">
        <v>16.0</v>
      </c>
      <c r="B44" s="49"/>
      <c r="C44" s="51" t="s">
        <v>33</v>
      </c>
      <c r="D44" s="54" t="str">
        <f t="shared" si="1"/>
        <v> </v>
      </c>
      <c r="E44" s="56" t="s">
        <v>61</v>
      </c>
      <c r="G44" s="47">
        <v>16.0</v>
      </c>
      <c r="H44" s="49"/>
      <c r="I44" s="51" t="s">
        <v>35</v>
      </c>
      <c r="J44" s="54" t="str">
        <f t="shared" si="2"/>
        <v> </v>
      </c>
      <c r="K44" s="56" t="s">
        <v>62</v>
      </c>
    </row>
    <row r="45" ht="15.75" customHeight="1">
      <c r="A45" s="47">
        <v>17.0</v>
      </c>
      <c r="B45" s="49"/>
      <c r="C45" s="51" t="s">
        <v>37</v>
      </c>
      <c r="D45" s="54" t="str">
        <f t="shared" si="1"/>
        <v> </v>
      </c>
      <c r="E45" s="56" t="s">
        <v>63</v>
      </c>
      <c r="G45" s="47">
        <v>17.0</v>
      </c>
      <c r="H45" s="49"/>
      <c r="I45" s="51" t="s">
        <v>31</v>
      </c>
      <c r="J45" s="54" t="str">
        <f t="shared" si="2"/>
        <v> </v>
      </c>
      <c r="K45" s="56" t="s">
        <v>58</v>
      </c>
    </row>
    <row r="46" ht="15.75" customHeight="1">
      <c r="A46" s="47">
        <v>18.0</v>
      </c>
      <c r="B46" s="49"/>
      <c r="C46" s="51" t="s">
        <v>47</v>
      </c>
      <c r="D46" s="54" t="str">
        <f t="shared" si="1"/>
        <v> </v>
      </c>
      <c r="E46" s="56" t="s">
        <v>64</v>
      </c>
      <c r="G46" s="47">
        <v>18.0</v>
      </c>
      <c r="H46" s="49"/>
      <c r="I46" s="51" t="s">
        <v>35</v>
      </c>
      <c r="J46" s="54" t="str">
        <f t="shared" si="2"/>
        <v> </v>
      </c>
      <c r="K46" s="56" t="s">
        <v>65</v>
      </c>
    </row>
    <row r="47" ht="15.75" customHeight="1">
      <c r="A47" s="47">
        <v>19.0</v>
      </c>
      <c r="B47" s="49"/>
      <c r="C47" s="51" t="s">
        <v>52</v>
      </c>
      <c r="D47" s="54" t="str">
        <f t="shared" si="1"/>
        <v> </v>
      </c>
      <c r="E47" s="56" t="s">
        <v>66</v>
      </c>
      <c r="G47" s="47">
        <v>19.0</v>
      </c>
      <c r="H47" s="49"/>
      <c r="I47" s="51" t="s">
        <v>29</v>
      </c>
      <c r="J47" s="54" t="str">
        <f t="shared" si="2"/>
        <v> </v>
      </c>
      <c r="K47" s="56" t="s">
        <v>50</v>
      </c>
    </row>
    <row r="48" ht="15.75" customHeight="1">
      <c r="A48" s="47">
        <v>20.0</v>
      </c>
      <c r="B48" s="49"/>
      <c r="C48" s="51" t="s">
        <v>35</v>
      </c>
      <c r="D48" s="54" t="str">
        <f t="shared" si="1"/>
        <v> </v>
      </c>
      <c r="E48" s="56" t="s">
        <v>67</v>
      </c>
      <c r="G48" s="47">
        <v>20.0</v>
      </c>
      <c r="H48" s="49"/>
      <c r="I48" s="51" t="s">
        <v>44</v>
      </c>
      <c r="J48" s="54" t="str">
        <f t="shared" si="2"/>
        <v> </v>
      </c>
      <c r="K48" s="56" t="s">
        <v>68</v>
      </c>
    </row>
    <row r="49" ht="15.75" customHeight="1">
      <c r="A49" s="47">
        <v>21.0</v>
      </c>
      <c r="B49" s="49"/>
      <c r="C49" s="51" t="s">
        <v>29</v>
      </c>
      <c r="D49" s="54" t="str">
        <f t="shared" si="1"/>
        <v> </v>
      </c>
      <c r="E49" s="56" t="s">
        <v>69</v>
      </c>
      <c r="G49" s="47">
        <v>21.0</v>
      </c>
      <c r="H49" s="49"/>
      <c r="I49" s="51" t="s">
        <v>37</v>
      </c>
      <c r="J49" s="54" t="str">
        <f t="shared" si="2"/>
        <v> </v>
      </c>
      <c r="K49" s="56" t="s">
        <v>70</v>
      </c>
    </row>
    <row r="50" ht="15.75" customHeight="1">
      <c r="A50" s="47">
        <v>22.0</v>
      </c>
      <c r="B50" s="49"/>
      <c r="C50" s="51" t="s">
        <v>47</v>
      </c>
      <c r="D50" s="54" t="str">
        <f t="shared" si="1"/>
        <v> </v>
      </c>
      <c r="E50" s="56" t="s">
        <v>71</v>
      </c>
      <c r="G50" s="47">
        <v>22.0</v>
      </c>
      <c r="H50" s="49"/>
      <c r="I50" s="51" t="s">
        <v>44</v>
      </c>
      <c r="J50" s="54" t="str">
        <f t="shared" si="2"/>
        <v> </v>
      </c>
      <c r="K50" s="56" t="s">
        <v>56</v>
      </c>
    </row>
    <row r="51" ht="15.75" customHeight="1">
      <c r="A51" s="47">
        <v>23.0</v>
      </c>
      <c r="B51" s="49"/>
      <c r="C51" s="51" t="s">
        <v>40</v>
      </c>
      <c r="D51" s="54" t="str">
        <f t="shared" si="1"/>
        <v> </v>
      </c>
      <c r="E51" s="56" t="s">
        <v>72</v>
      </c>
      <c r="G51" s="47">
        <v>23.0</v>
      </c>
      <c r="H51" s="49"/>
      <c r="I51" s="51" t="s">
        <v>37</v>
      </c>
      <c r="J51" s="54" t="str">
        <f t="shared" si="2"/>
        <v> </v>
      </c>
      <c r="K51" s="56" t="s">
        <v>73</v>
      </c>
    </row>
    <row r="52" ht="15.75" customHeight="1">
      <c r="A52" s="47">
        <v>24.0</v>
      </c>
      <c r="B52" s="49"/>
      <c r="C52" s="51" t="s">
        <v>35</v>
      </c>
      <c r="D52" s="54" t="str">
        <f t="shared" si="1"/>
        <v> </v>
      </c>
      <c r="E52" s="56" t="s">
        <v>74</v>
      </c>
      <c r="G52" s="47">
        <v>24.0</v>
      </c>
      <c r="H52" s="49"/>
      <c r="I52" s="51" t="s">
        <v>44</v>
      </c>
      <c r="J52" s="54" t="str">
        <f t="shared" si="2"/>
        <v> </v>
      </c>
      <c r="K52" s="56" t="s">
        <v>75</v>
      </c>
    </row>
    <row r="53" ht="15.75" customHeight="1">
      <c r="A53" s="47">
        <v>25.0</v>
      </c>
      <c r="B53" s="49"/>
      <c r="C53" s="51" t="s">
        <v>40</v>
      </c>
      <c r="D53" s="54" t="str">
        <f t="shared" si="1"/>
        <v> </v>
      </c>
      <c r="E53" s="56" t="s">
        <v>76</v>
      </c>
      <c r="G53" s="47">
        <v>25.0</v>
      </c>
      <c r="H53" s="49"/>
      <c r="I53" s="51" t="s">
        <v>52</v>
      </c>
      <c r="J53" s="54" t="str">
        <f t="shared" si="2"/>
        <v> </v>
      </c>
      <c r="K53" s="56" t="s">
        <v>68</v>
      </c>
    </row>
    <row r="54" ht="15.75" customHeight="1">
      <c r="A54" s="47">
        <v>26.0</v>
      </c>
      <c r="B54" s="49"/>
      <c r="C54" s="51" t="s">
        <v>35</v>
      </c>
      <c r="D54" s="54" t="str">
        <f t="shared" si="1"/>
        <v> </v>
      </c>
      <c r="E54" s="56" t="s">
        <v>69</v>
      </c>
      <c r="G54" s="47">
        <v>26.0</v>
      </c>
      <c r="H54" s="49"/>
      <c r="I54" s="51" t="s">
        <v>33</v>
      </c>
      <c r="J54" s="54" t="str">
        <f t="shared" si="2"/>
        <v> </v>
      </c>
      <c r="K54" s="56" t="s">
        <v>77</v>
      </c>
    </row>
    <row r="55" ht="15.75" customHeight="1">
      <c r="A55" s="47">
        <v>27.0</v>
      </c>
      <c r="B55" s="49"/>
      <c r="C55" s="51" t="s">
        <v>29</v>
      </c>
      <c r="D55" s="54" t="str">
        <f t="shared" si="1"/>
        <v> </v>
      </c>
      <c r="E55" s="56" t="s">
        <v>53</v>
      </c>
      <c r="G55" s="47">
        <v>27.0</v>
      </c>
      <c r="H55" s="49"/>
      <c r="I55" s="51" t="s">
        <v>29</v>
      </c>
      <c r="J55" s="54" t="str">
        <f t="shared" si="2"/>
        <v> </v>
      </c>
      <c r="K55" s="56" t="s">
        <v>75</v>
      </c>
    </row>
    <row r="56" ht="15.75" customHeight="1">
      <c r="A56" s="47">
        <v>28.0</v>
      </c>
      <c r="B56" s="49"/>
      <c r="C56" s="51" t="s">
        <v>35</v>
      </c>
      <c r="D56" s="54" t="str">
        <f t="shared" si="1"/>
        <v> </v>
      </c>
      <c r="E56" s="56" t="s">
        <v>78</v>
      </c>
      <c r="G56" s="47">
        <v>28.0</v>
      </c>
      <c r="H56" s="49"/>
      <c r="I56" s="51" t="s">
        <v>47</v>
      </c>
      <c r="J56" s="54" t="str">
        <f t="shared" si="2"/>
        <v> </v>
      </c>
      <c r="K56" s="56" t="s">
        <v>50</v>
      </c>
    </row>
    <row r="57" ht="15.75" customHeight="1">
      <c r="A57" s="47">
        <v>29.0</v>
      </c>
      <c r="B57" s="49"/>
      <c r="C57" s="51" t="s">
        <v>29</v>
      </c>
      <c r="D57" s="54" t="str">
        <f t="shared" si="1"/>
        <v> </v>
      </c>
      <c r="E57" s="56" t="s">
        <v>41</v>
      </c>
      <c r="G57" s="47">
        <v>29.0</v>
      </c>
      <c r="H57" s="49"/>
      <c r="I57" s="51" t="s">
        <v>29</v>
      </c>
      <c r="J57" s="54" t="str">
        <f t="shared" si="2"/>
        <v> </v>
      </c>
      <c r="K57" s="56" t="s">
        <v>36</v>
      </c>
    </row>
    <row r="58" ht="15.75" customHeight="1">
      <c r="A58" s="47">
        <v>30.0</v>
      </c>
      <c r="B58" s="49"/>
      <c r="C58" s="51" t="s">
        <v>35</v>
      </c>
      <c r="D58" s="54" t="str">
        <f t="shared" si="1"/>
        <v> </v>
      </c>
      <c r="E58" s="56" t="s">
        <v>79</v>
      </c>
      <c r="G58" s="47">
        <v>30.0</v>
      </c>
      <c r="H58" s="49"/>
      <c r="I58" s="51" t="s">
        <v>44</v>
      </c>
      <c r="J58" s="54" t="str">
        <f t="shared" si="2"/>
        <v> </v>
      </c>
      <c r="K58" s="56" t="s">
        <v>80</v>
      </c>
    </row>
    <row r="59" ht="15.75" customHeight="1">
      <c r="A59" s="47">
        <v>31.0</v>
      </c>
      <c r="B59" s="49"/>
      <c r="C59" s="51" t="s">
        <v>52</v>
      </c>
      <c r="D59" s="54" t="str">
        <f t="shared" si="1"/>
        <v> </v>
      </c>
      <c r="E59" s="56" t="s">
        <v>49</v>
      </c>
      <c r="G59" s="47">
        <v>31.0</v>
      </c>
      <c r="H59" s="49"/>
      <c r="I59" s="51" t="s">
        <v>29</v>
      </c>
      <c r="J59" s="54" t="str">
        <f t="shared" si="2"/>
        <v> </v>
      </c>
      <c r="K59" s="56" t="s">
        <v>81</v>
      </c>
    </row>
    <row r="60" ht="15.75" customHeight="1">
      <c r="A60" s="47">
        <v>32.0</v>
      </c>
      <c r="B60" s="49"/>
      <c r="C60" s="51" t="s">
        <v>33</v>
      </c>
      <c r="D60" s="54" t="str">
        <f t="shared" si="1"/>
        <v> </v>
      </c>
      <c r="E60" s="56" t="s">
        <v>53</v>
      </c>
      <c r="G60" s="47">
        <v>32.0</v>
      </c>
      <c r="H60" s="49"/>
      <c r="I60" s="51" t="s">
        <v>35</v>
      </c>
      <c r="J60" s="54" t="str">
        <f t="shared" si="2"/>
        <v> </v>
      </c>
      <c r="K60" s="56" t="s">
        <v>81</v>
      </c>
    </row>
    <row r="61" ht="15.75" customHeight="1">
      <c r="A61" s="47">
        <v>33.0</v>
      </c>
      <c r="B61" s="49"/>
      <c r="C61" s="51" t="s">
        <v>37</v>
      </c>
      <c r="D61" s="54" t="str">
        <f t="shared" si="1"/>
        <v> </v>
      </c>
      <c r="E61" s="56" t="s">
        <v>55</v>
      </c>
      <c r="G61" s="47">
        <v>33.0</v>
      </c>
      <c r="H61" s="49"/>
      <c r="I61" s="51" t="s">
        <v>29</v>
      </c>
      <c r="J61" s="54" t="str">
        <f t="shared" si="2"/>
        <v> </v>
      </c>
      <c r="K61" s="56" t="s">
        <v>82</v>
      </c>
    </row>
    <row r="62" ht="15.75" customHeight="1">
      <c r="A62" s="47">
        <v>34.0</v>
      </c>
      <c r="B62" s="49"/>
      <c r="C62" s="51" t="s">
        <v>38</v>
      </c>
      <c r="D62" s="54" t="str">
        <f t="shared" si="1"/>
        <v> </v>
      </c>
      <c r="E62" s="56" t="s">
        <v>30</v>
      </c>
      <c r="G62" s="47">
        <v>34.0</v>
      </c>
      <c r="H62" s="49"/>
      <c r="I62" s="51" t="s">
        <v>35</v>
      </c>
      <c r="J62" s="54" t="str">
        <f t="shared" si="2"/>
        <v> </v>
      </c>
      <c r="K62" s="56" t="s">
        <v>58</v>
      </c>
    </row>
    <row r="63" ht="15.75" customHeight="1">
      <c r="A63" s="47">
        <v>35.0</v>
      </c>
      <c r="B63" s="49"/>
      <c r="C63" s="51" t="s">
        <v>40</v>
      </c>
      <c r="D63" s="54" t="str">
        <f t="shared" si="1"/>
        <v> </v>
      </c>
      <c r="E63" s="56" t="s">
        <v>61</v>
      </c>
      <c r="G63" s="47">
        <v>35.0</v>
      </c>
      <c r="H63" s="49"/>
      <c r="I63" s="51" t="s">
        <v>40</v>
      </c>
      <c r="J63" s="54" t="str">
        <f t="shared" si="2"/>
        <v> </v>
      </c>
      <c r="K63" s="56" t="s">
        <v>62</v>
      </c>
    </row>
    <row r="64" ht="15.75" customHeight="1">
      <c r="A64" s="47">
        <v>36.0</v>
      </c>
      <c r="B64" s="49"/>
      <c r="C64" s="51" t="s">
        <v>38</v>
      </c>
      <c r="D64" s="54" t="str">
        <f t="shared" si="1"/>
        <v> </v>
      </c>
      <c r="E64" s="56" t="s">
        <v>41</v>
      </c>
      <c r="G64" s="47">
        <v>36.0</v>
      </c>
      <c r="H64" s="49"/>
      <c r="I64" s="51" t="s">
        <v>33</v>
      </c>
      <c r="J64" s="54" t="str">
        <f t="shared" si="2"/>
        <v> </v>
      </c>
      <c r="K64" s="56" t="s">
        <v>54</v>
      </c>
    </row>
    <row r="65" ht="15.75" customHeight="1">
      <c r="A65" s="47">
        <v>37.0</v>
      </c>
      <c r="B65" s="49"/>
      <c r="C65" s="51" t="s">
        <v>52</v>
      </c>
      <c r="D65" s="54" t="str">
        <f t="shared" si="1"/>
        <v> </v>
      </c>
      <c r="E65" s="56" t="s">
        <v>83</v>
      </c>
      <c r="G65" s="47">
        <v>37.0</v>
      </c>
      <c r="H65" s="49"/>
      <c r="I65" s="51" t="s">
        <v>40</v>
      </c>
      <c r="J65" s="54" t="str">
        <f t="shared" si="2"/>
        <v> </v>
      </c>
      <c r="K65" s="56" t="s">
        <v>77</v>
      </c>
    </row>
    <row r="66" ht="15.75" customHeight="1">
      <c r="A66" s="47">
        <v>38.0</v>
      </c>
      <c r="B66" s="49"/>
      <c r="C66" s="51" t="s">
        <v>38</v>
      </c>
      <c r="D66" s="54" t="str">
        <f t="shared" si="1"/>
        <v> </v>
      </c>
      <c r="E66" s="56" t="s">
        <v>41</v>
      </c>
      <c r="G66" s="47">
        <v>38.0</v>
      </c>
      <c r="H66" s="49"/>
      <c r="I66" s="51" t="s">
        <v>35</v>
      </c>
      <c r="J66" s="54" t="str">
        <f t="shared" si="2"/>
        <v> </v>
      </c>
      <c r="K66" s="56" t="s">
        <v>84</v>
      </c>
    </row>
    <row r="67" ht="15.75" customHeight="1">
      <c r="A67" s="47">
        <v>39.0</v>
      </c>
      <c r="B67" s="49"/>
      <c r="C67" s="51" t="s">
        <v>52</v>
      </c>
      <c r="D67" s="54" t="str">
        <f t="shared" si="1"/>
        <v> </v>
      </c>
      <c r="E67" s="56" t="s">
        <v>61</v>
      </c>
      <c r="G67" s="47">
        <v>39.0</v>
      </c>
      <c r="H67" s="49"/>
      <c r="I67" s="51" t="s">
        <v>52</v>
      </c>
      <c r="J67" s="54" t="str">
        <f t="shared" si="2"/>
        <v> </v>
      </c>
      <c r="K67" s="56" t="s">
        <v>56</v>
      </c>
    </row>
    <row r="68" ht="15.75" customHeight="1">
      <c r="A68" s="47">
        <v>40.0</v>
      </c>
      <c r="B68" s="49"/>
      <c r="C68" s="51" t="s">
        <v>47</v>
      </c>
      <c r="D68" s="54" t="str">
        <f t="shared" si="1"/>
        <v> </v>
      </c>
      <c r="E68" s="56" t="s">
        <v>63</v>
      </c>
      <c r="G68" s="47">
        <v>40.0</v>
      </c>
      <c r="H68" s="49"/>
      <c r="I68" s="51" t="s">
        <v>38</v>
      </c>
      <c r="J68" s="54" t="str">
        <f t="shared" si="2"/>
        <v> </v>
      </c>
      <c r="K68" s="56" t="s">
        <v>85</v>
      </c>
    </row>
    <row r="69" ht="15.75" customHeight="1">
      <c r="A69" s="47">
        <v>41.0</v>
      </c>
      <c r="B69" s="49"/>
      <c r="C69" s="51" t="s">
        <v>29</v>
      </c>
      <c r="D69" s="54" t="str">
        <f t="shared" si="1"/>
        <v> </v>
      </c>
      <c r="E69" s="56" t="s">
        <v>69</v>
      </c>
      <c r="G69" s="47">
        <v>41.0</v>
      </c>
      <c r="H69" s="49"/>
      <c r="I69" s="51" t="s">
        <v>40</v>
      </c>
      <c r="J69" s="54" t="str">
        <f t="shared" si="2"/>
        <v> </v>
      </c>
      <c r="K69" s="56" t="s">
        <v>58</v>
      </c>
    </row>
    <row r="70" ht="15.75" customHeight="1">
      <c r="A70" s="47">
        <v>42.0</v>
      </c>
      <c r="B70" s="49"/>
      <c r="C70" s="51" t="s">
        <v>33</v>
      </c>
      <c r="D70" s="54" t="str">
        <f t="shared" si="1"/>
        <v> </v>
      </c>
      <c r="E70" s="56" t="s">
        <v>86</v>
      </c>
      <c r="G70" s="47">
        <v>42.0</v>
      </c>
      <c r="H70" s="49"/>
      <c r="I70" s="51" t="s">
        <v>38</v>
      </c>
      <c r="J70" s="54" t="str">
        <f t="shared" si="2"/>
        <v> </v>
      </c>
      <c r="K70" s="56" t="s">
        <v>87</v>
      </c>
    </row>
    <row r="71" ht="15.75" customHeight="1">
      <c r="A71" s="47">
        <v>43.0</v>
      </c>
      <c r="B71" s="49"/>
      <c r="C71" s="51" t="s">
        <v>52</v>
      </c>
      <c r="D71" s="54" t="str">
        <f t="shared" si="1"/>
        <v> </v>
      </c>
      <c r="E71" s="56" t="s">
        <v>49</v>
      </c>
      <c r="G71" s="47">
        <v>43.0</v>
      </c>
      <c r="H71" s="49"/>
      <c r="I71" s="51" t="s">
        <v>31</v>
      </c>
      <c r="J71" s="54" t="str">
        <f t="shared" si="2"/>
        <v> </v>
      </c>
      <c r="K71" s="56" t="s">
        <v>58</v>
      </c>
    </row>
    <row r="72" ht="15.75" customHeight="1">
      <c r="A72" s="47">
        <v>44.0</v>
      </c>
      <c r="B72" s="49"/>
      <c r="C72" s="51" t="s">
        <v>38</v>
      </c>
      <c r="D72" s="54" t="str">
        <f t="shared" si="1"/>
        <v> </v>
      </c>
      <c r="E72" s="56" t="s">
        <v>88</v>
      </c>
      <c r="G72" s="47">
        <v>44.0</v>
      </c>
      <c r="H72" s="49"/>
      <c r="I72" s="51" t="s">
        <v>33</v>
      </c>
      <c r="J72" s="54" t="str">
        <f t="shared" si="2"/>
        <v> </v>
      </c>
      <c r="K72" s="56" t="s">
        <v>89</v>
      </c>
    </row>
    <row r="73" ht="15.75" customHeight="1">
      <c r="A73" s="47">
        <v>45.0</v>
      </c>
      <c r="B73" s="49"/>
      <c r="C73" s="51" t="s">
        <v>37</v>
      </c>
      <c r="D73" s="54" t="str">
        <f t="shared" si="1"/>
        <v> </v>
      </c>
      <c r="E73" s="56" t="s">
        <v>90</v>
      </c>
      <c r="G73" s="47">
        <v>45.0</v>
      </c>
      <c r="H73" s="49"/>
      <c r="I73" s="51" t="s">
        <v>40</v>
      </c>
      <c r="J73" s="54" t="str">
        <f t="shared" si="2"/>
        <v> </v>
      </c>
      <c r="K73" s="56" t="s">
        <v>50</v>
      </c>
    </row>
    <row r="74" ht="15.75" customHeight="1">
      <c r="A74" s="47">
        <v>46.0</v>
      </c>
      <c r="B74" s="49"/>
      <c r="C74" s="51" t="s">
        <v>38</v>
      </c>
      <c r="D74" s="54" t="str">
        <f t="shared" si="1"/>
        <v> </v>
      </c>
      <c r="E74" s="56" t="s">
        <v>91</v>
      </c>
      <c r="G74" s="47">
        <v>46.0</v>
      </c>
      <c r="H74" s="49"/>
      <c r="I74" s="51" t="s">
        <v>47</v>
      </c>
      <c r="J74" s="54" t="str">
        <f t="shared" si="2"/>
        <v> </v>
      </c>
      <c r="K74" s="56" t="s">
        <v>92</v>
      </c>
    </row>
    <row r="75" ht="15.75" customHeight="1">
      <c r="A75" s="47">
        <v>47.0</v>
      </c>
      <c r="B75" s="49"/>
      <c r="C75" s="51" t="s">
        <v>37</v>
      </c>
      <c r="D75" s="54" t="str">
        <f t="shared" si="1"/>
        <v> </v>
      </c>
      <c r="E75" s="56" t="s">
        <v>74</v>
      </c>
      <c r="G75" s="47">
        <v>47.0</v>
      </c>
      <c r="H75" s="49"/>
      <c r="I75" s="51" t="s">
        <v>40</v>
      </c>
      <c r="J75" s="54" t="str">
        <f t="shared" si="2"/>
        <v> </v>
      </c>
      <c r="K75" s="56" t="s">
        <v>93</v>
      </c>
    </row>
    <row r="76" ht="15.75" customHeight="1">
      <c r="A76" s="47">
        <v>48.0</v>
      </c>
      <c r="B76" s="49"/>
      <c r="C76" s="51" t="s">
        <v>47</v>
      </c>
      <c r="D76" s="54" t="str">
        <f t="shared" si="1"/>
        <v> </v>
      </c>
      <c r="E76" s="56" t="s">
        <v>94</v>
      </c>
      <c r="G76" s="47">
        <v>48.0</v>
      </c>
      <c r="H76" s="49"/>
      <c r="I76" s="51" t="s">
        <v>47</v>
      </c>
      <c r="J76" s="54" t="str">
        <f t="shared" si="2"/>
        <v> </v>
      </c>
      <c r="K76" s="56" t="s">
        <v>95</v>
      </c>
    </row>
    <row r="77" ht="15.75" customHeight="1">
      <c r="A77" s="47">
        <v>49.0</v>
      </c>
      <c r="B77" s="49"/>
      <c r="C77" s="51" t="s">
        <v>40</v>
      </c>
      <c r="D77" s="54" t="str">
        <f t="shared" si="1"/>
        <v> </v>
      </c>
      <c r="E77" s="56" t="s">
        <v>61</v>
      </c>
      <c r="G77" s="47">
        <v>49.0</v>
      </c>
      <c r="H77" s="49"/>
      <c r="I77" s="51" t="s">
        <v>52</v>
      </c>
      <c r="J77" s="54" t="str">
        <f t="shared" si="2"/>
        <v> </v>
      </c>
      <c r="K77" s="56" t="s">
        <v>75</v>
      </c>
    </row>
    <row r="78" ht="15.75" customHeight="1">
      <c r="A78" s="47">
        <v>50.0</v>
      </c>
      <c r="B78" s="49"/>
      <c r="C78" s="51" t="s">
        <v>35</v>
      </c>
      <c r="D78" s="54" t="str">
        <f t="shared" si="1"/>
        <v> </v>
      </c>
      <c r="E78" s="56" t="s">
        <v>63</v>
      </c>
      <c r="G78" s="47">
        <v>50.0</v>
      </c>
      <c r="H78" s="49"/>
      <c r="I78" s="51" t="s">
        <v>33</v>
      </c>
      <c r="J78" s="54" t="str">
        <f t="shared" si="2"/>
        <v> </v>
      </c>
      <c r="K78" s="56" t="s">
        <v>75</v>
      </c>
    </row>
    <row r="79" ht="15.75" customHeight="1">
      <c r="A79" s="47">
        <v>51.0</v>
      </c>
      <c r="B79" s="49"/>
      <c r="C79" s="51" t="s">
        <v>37</v>
      </c>
      <c r="D79" s="54" t="str">
        <f t="shared" si="1"/>
        <v> </v>
      </c>
      <c r="E79" s="56" t="s">
        <v>67</v>
      </c>
      <c r="G79" s="47">
        <v>51.0</v>
      </c>
      <c r="H79" s="49"/>
      <c r="I79" s="51" t="s">
        <v>40</v>
      </c>
      <c r="J79" s="54" t="str">
        <f t="shared" si="2"/>
        <v> </v>
      </c>
      <c r="K79" s="56" t="s">
        <v>77</v>
      </c>
    </row>
    <row r="80" ht="15.75" customHeight="1">
      <c r="A80" s="47">
        <v>52.0</v>
      </c>
      <c r="B80" s="49"/>
      <c r="C80" s="51" t="s">
        <v>33</v>
      </c>
      <c r="D80" s="54" t="str">
        <f t="shared" si="1"/>
        <v> </v>
      </c>
      <c r="E80" s="56" t="s">
        <v>67</v>
      </c>
      <c r="G80" s="47">
        <v>52.0</v>
      </c>
      <c r="H80" s="49"/>
      <c r="I80" s="51" t="s">
        <v>35</v>
      </c>
      <c r="J80" s="54" t="str">
        <f t="shared" si="2"/>
        <v> </v>
      </c>
      <c r="K80" s="56" t="s">
        <v>77</v>
      </c>
    </row>
    <row r="81" ht="15.75" customHeight="1">
      <c r="A81" s="47">
        <v>53.0</v>
      </c>
      <c r="B81" s="49"/>
      <c r="C81" s="51" t="s">
        <v>40</v>
      </c>
      <c r="D81" s="54" t="str">
        <f t="shared" si="1"/>
        <v> </v>
      </c>
      <c r="E81" s="56" t="s">
        <v>83</v>
      </c>
      <c r="G81" s="47">
        <v>53.0</v>
      </c>
      <c r="H81" s="49"/>
      <c r="I81" s="51" t="s">
        <v>52</v>
      </c>
      <c r="J81" s="54" t="str">
        <f t="shared" si="2"/>
        <v> </v>
      </c>
      <c r="K81" s="56" t="s">
        <v>96</v>
      </c>
    </row>
    <row r="82" ht="15.75" customHeight="1">
      <c r="A82" s="47">
        <v>54.0</v>
      </c>
      <c r="B82" s="49"/>
      <c r="C82" s="51" t="s">
        <v>47</v>
      </c>
      <c r="D82" s="54" t="str">
        <f t="shared" si="1"/>
        <v> </v>
      </c>
      <c r="E82" s="56" t="s">
        <v>67</v>
      </c>
      <c r="G82" s="47">
        <v>54.0</v>
      </c>
      <c r="H82" s="49"/>
      <c r="I82" s="51" t="s">
        <v>35</v>
      </c>
      <c r="J82" s="54" t="str">
        <f t="shared" si="2"/>
        <v> </v>
      </c>
      <c r="K82" s="56" t="s">
        <v>36</v>
      </c>
    </row>
    <row r="83" ht="15.75" customHeight="1">
      <c r="A83" s="47">
        <v>55.0</v>
      </c>
      <c r="B83" s="49"/>
      <c r="C83" s="51" t="s">
        <v>29</v>
      </c>
      <c r="D83" s="54" t="str">
        <f t="shared" si="1"/>
        <v> </v>
      </c>
      <c r="E83" s="56" t="s">
        <v>97</v>
      </c>
      <c r="G83" s="47">
        <v>55.0</v>
      </c>
      <c r="H83" s="49"/>
      <c r="I83" s="51" t="s">
        <v>31</v>
      </c>
      <c r="J83" s="54" t="str">
        <f t="shared" si="2"/>
        <v> </v>
      </c>
      <c r="K83" s="56" t="s">
        <v>39</v>
      </c>
    </row>
    <row r="84" ht="15.75" customHeight="1">
      <c r="A84" s="47">
        <v>56.0</v>
      </c>
      <c r="B84" s="49"/>
      <c r="C84" s="51" t="s">
        <v>33</v>
      </c>
      <c r="D84" s="54" t="str">
        <f t="shared" si="1"/>
        <v> </v>
      </c>
      <c r="E84" s="56" t="s">
        <v>30</v>
      </c>
      <c r="G84" s="47">
        <v>56.0</v>
      </c>
      <c r="H84" s="49"/>
      <c r="I84" s="51" t="s">
        <v>33</v>
      </c>
      <c r="J84" s="54" t="str">
        <f t="shared" si="2"/>
        <v> </v>
      </c>
      <c r="K84" s="56" t="s">
        <v>98</v>
      </c>
    </row>
    <row r="85" ht="15.75" customHeight="1">
      <c r="A85" s="47">
        <v>57.0</v>
      </c>
      <c r="B85" s="49"/>
      <c r="C85" s="51" t="s">
        <v>52</v>
      </c>
      <c r="D85" s="54" t="str">
        <f t="shared" si="1"/>
        <v> </v>
      </c>
      <c r="E85" s="56" t="s">
        <v>30</v>
      </c>
      <c r="G85" s="47">
        <v>57.0</v>
      </c>
      <c r="H85" s="49"/>
      <c r="I85" s="51" t="s">
        <v>31</v>
      </c>
      <c r="J85" s="54" t="str">
        <f t="shared" si="2"/>
        <v> </v>
      </c>
      <c r="K85" s="56" t="s">
        <v>36</v>
      </c>
    </row>
    <row r="86" ht="15.75" customHeight="1">
      <c r="A86" s="47">
        <v>58.0</v>
      </c>
      <c r="B86" s="49"/>
      <c r="C86" s="51" t="s">
        <v>47</v>
      </c>
      <c r="D86" s="54" t="str">
        <f t="shared" si="1"/>
        <v> </v>
      </c>
      <c r="E86" s="56" t="s">
        <v>30</v>
      </c>
      <c r="G86" s="47">
        <v>58.0</v>
      </c>
      <c r="H86" s="49"/>
      <c r="I86" s="51" t="s">
        <v>38</v>
      </c>
      <c r="J86" s="54" t="str">
        <f t="shared" si="2"/>
        <v> </v>
      </c>
      <c r="K86" s="56" t="s">
        <v>99</v>
      </c>
    </row>
    <row r="87" ht="15.75" customHeight="1">
      <c r="A87" s="47">
        <v>59.0</v>
      </c>
      <c r="B87" s="49"/>
      <c r="C87" s="51" t="s">
        <v>29</v>
      </c>
      <c r="D87" s="54" t="str">
        <f t="shared" si="1"/>
        <v> </v>
      </c>
      <c r="E87" s="56" t="s">
        <v>63</v>
      </c>
      <c r="G87" s="47">
        <v>59.0</v>
      </c>
      <c r="H87" s="49"/>
      <c r="I87" s="51" t="s">
        <v>31</v>
      </c>
      <c r="J87" s="54" t="str">
        <f t="shared" si="2"/>
        <v> </v>
      </c>
      <c r="K87" s="56" t="s">
        <v>62</v>
      </c>
    </row>
    <row r="88" ht="15.75" customHeight="1">
      <c r="A88" s="47">
        <v>60.0</v>
      </c>
      <c r="B88" s="49"/>
      <c r="C88" s="51" t="s">
        <v>35</v>
      </c>
      <c r="D88" s="54" t="str">
        <f t="shared" si="1"/>
        <v> </v>
      </c>
      <c r="E88" s="56" t="s">
        <v>100</v>
      </c>
      <c r="G88" s="64">
        <v>60.0</v>
      </c>
      <c r="H88" s="49"/>
      <c r="I88" s="51" t="s">
        <v>33</v>
      </c>
      <c r="J88" s="65" t="str">
        <f t="shared" si="2"/>
        <v> </v>
      </c>
      <c r="K88" s="66" t="s">
        <v>39</v>
      </c>
    </row>
    <row r="89" ht="15.75" customHeight="1">
      <c r="A89" s="47">
        <v>61.0</v>
      </c>
      <c r="B89" s="49"/>
      <c r="C89" s="51" t="s">
        <v>40</v>
      </c>
      <c r="D89" s="54" t="str">
        <f t="shared" si="1"/>
        <v> </v>
      </c>
      <c r="E89" s="56" t="s">
        <v>101</v>
      </c>
    </row>
    <row r="90" ht="15.75" customHeight="1">
      <c r="A90" s="47">
        <v>62.0</v>
      </c>
      <c r="B90" s="49"/>
      <c r="C90" s="51" t="s">
        <v>47</v>
      </c>
      <c r="D90" s="54" t="str">
        <f t="shared" si="1"/>
        <v> </v>
      </c>
      <c r="E90" s="56" t="s">
        <v>67</v>
      </c>
      <c r="G90" s="21" t="s">
        <v>102</v>
      </c>
      <c r="H90" s="21" t="s">
        <v>103</v>
      </c>
      <c r="I90" s="21" t="s">
        <v>104</v>
      </c>
      <c r="J90" s="21" t="s">
        <v>105</v>
      </c>
      <c r="K90" s="21" t="s">
        <v>106</v>
      </c>
    </row>
    <row r="91" ht="15.75" customHeight="1">
      <c r="A91" s="47">
        <v>63.0</v>
      </c>
      <c r="B91" s="49"/>
      <c r="C91" s="51" t="s">
        <v>37</v>
      </c>
      <c r="D91" s="54" t="str">
        <f t="shared" si="1"/>
        <v> </v>
      </c>
      <c r="E91" s="56" t="s">
        <v>71</v>
      </c>
      <c r="G91" s="21">
        <v>60.0</v>
      </c>
      <c r="H91" s="21">
        <f>J91</f>
        <v>0</v>
      </c>
      <c r="I91" s="21">
        <f>60-H91</f>
        <v>60</v>
      </c>
      <c r="J91" s="21">
        <f>SUM(J29:J88)</f>
        <v>0</v>
      </c>
      <c r="K91" s="21"/>
    </row>
    <row r="92" ht="15.75" customHeight="1">
      <c r="A92" s="47">
        <v>64.0</v>
      </c>
      <c r="B92" s="49"/>
      <c r="C92" s="51" t="s">
        <v>38</v>
      </c>
      <c r="D92" s="54" t="str">
        <f t="shared" si="1"/>
        <v> </v>
      </c>
      <c r="E92" s="56" t="s">
        <v>107</v>
      </c>
    </row>
    <row r="93" ht="15.75" customHeight="1">
      <c r="A93" s="47">
        <v>65.0</v>
      </c>
      <c r="B93" s="49"/>
      <c r="C93" s="51" t="s">
        <v>29</v>
      </c>
      <c r="D93" s="54" t="str">
        <f t="shared" si="1"/>
        <v> </v>
      </c>
      <c r="E93" s="56" t="s">
        <v>55</v>
      </c>
    </row>
    <row r="94" ht="15.75" customHeight="1">
      <c r="A94" s="47">
        <v>66.0</v>
      </c>
      <c r="B94" s="49"/>
      <c r="C94" s="51" t="s">
        <v>38</v>
      </c>
      <c r="D94" s="54" t="str">
        <f t="shared" si="1"/>
        <v> </v>
      </c>
      <c r="E94" s="56" t="s">
        <v>67</v>
      </c>
    </row>
    <row r="95" ht="15.75" customHeight="1">
      <c r="A95" s="47">
        <v>67.0</v>
      </c>
      <c r="B95" s="49"/>
      <c r="C95" s="51" t="s">
        <v>37</v>
      </c>
      <c r="D95" s="54" t="str">
        <f t="shared" si="1"/>
        <v> </v>
      </c>
      <c r="E95" s="56" t="s">
        <v>69</v>
      </c>
    </row>
    <row r="96" ht="15.75" customHeight="1">
      <c r="A96" s="47">
        <v>68.0</v>
      </c>
      <c r="B96" s="49"/>
      <c r="C96" s="51" t="s">
        <v>33</v>
      </c>
      <c r="D96" s="54" t="str">
        <f t="shared" si="1"/>
        <v> </v>
      </c>
      <c r="E96" s="56" t="s">
        <v>41</v>
      </c>
    </row>
    <row r="97" ht="15.75" customHeight="1">
      <c r="A97" s="47">
        <v>69.0</v>
      </c>
      <c r="B97" s="49"/>
      <c r="C97" s="51" t="s">
        <v>40</v>
      </c>
      <c r="D97" s="54" t="str">
        <f t="shared" si="1"/>
        <v> </v>
      </c>
      <c r="E97" s="56" t="s">
        <v>30</v>
      </c>
    </row>
    <row r="98" ht="15.75" customHeight="1">
      <c r="A98" s="47">
        <v>70.0</v>
      </c>
      <c r="B98" s="49"/>
      <c r="C98" s="51" t="s">
        <v>35</v>
      </c>
      <c r="D98" s="54" t="str">
        <f t="shared" si="1"/>
        <v> </v>
      </c>
      <c r="E98" s="56" t="s">
        <v>61</v>
      </c>
    </row>
    <row r="99" ht="15.75" customHeight="1">
      <c r="A99" s="47">
        <v>71.0</v>
      </c>
      <c r="B99" s="49"/>
      <c r="C99" s="51" t="s">
        <v>29</v>
      </c>
      <c r="D99" s="54" t="str">
        <f t="shared" si="1"/>
        <v> </v>
      </c>
      <c r="E99" s="56" t="s">
        <v>91</v>
      </c>
    </row>
    <row r="100" ht="15.75" customHeight="1">
      <c r="A100" s="47">
        <v>72.0</v>
      </c>
      <c r="B100" s="49"/>
      <c r="C100" s="51" t="s">
        <v>35</v>
      </c>
      <c r="D100" s="54" t="str">
        <f t="shared" si="1"/>
        <v> </v>
      </c>
      <c r="E100" s="56" t="s">
        <v>108</v>
      </c>
    </row>
    <row r="101" ht="15.75" customHeight="1">
      <c r="A101" s="47">
        <v>73.0</v>
      </c>
      <c r="B101" s="49"/>
      <c r="C101" s="51" t="s">
        <v>37</v>
      </c>
      <c r="D101" s="54" t="str">
        <f t="shared" si="1"/>
        <v> </v>
      </c>
      <c r="E101" s="56" t="s">
        <v>109</v>
      </c>
    </row>
    <row r="102" ht="15.75" customHeight="1">
      <c r="A102" s="47">
        <v>74.0</v>
      </c>
      <c r="B102" s="49"/>
      <c r="C102" s="51" t="s">
        <v>47</v>
      </c>
      <c r="D102" s="54" t="str">
        <f t="shared" si="1"/>
        <v> </v>
      </c>
      <c r="E102" s="56" t="s">
        <v>79</v>
      </c>
    </row>
    <row r="103" ht="15.75" customHeight="1">
      <c r="A103" s="64">
        <v>75.0</v>
      </c>
      <c r="B103" s="67"/>
      <c r="C103" s="51" t="s">
        <v>40</v>
      </c>
      <c r="D103" s="65" t="str">
        <f t="shared" si="1"/>
        <v> </v>
      </c>
      <c r="E103" s="66" t="s">
        <v>90</v>
      </c>
    </row>
    <row r="104" ht="15.75" customHeight="1">
      <c r="A104" s="62"/>
      <c r="D104" s="3"/>
    </row>
    <row r="105" ht="15.75" customHeight="1">
      <c r="A105" s="21" t="s">
        <v>102</v>
      </c>
      <c r="B105" s="21" t="s">
        <v>103</v>
      </c>
      <c r="C105" s="21" t="s">
        <v>104</v>
      </c>
      <c r="D105" s="21" t="s">
        <v>105</v>
      </c>
      <c r="E105" s="21" t="s">
        <v>110</v>
      </c>
    </row>
    <row r="106" ht="15.75" customHeight="1">
      <c r="A106" s="21">
        <v>75.0</v>
      </c>
      <c r="B106" s="21">
        <f>D106</f>
        <v>0</v>
      </c>
      <c r="C106" s="21">
        <f>75-B106</f>
        <v>75</v>
      </c>
      <c r="D106" s="21">
        <f>COUNT(D29:D103)</f>
        <v>0</v>
      </c>
      <c r="E106" s="21"/>
    </row>
    <row r="107" ht="15.75" customHeight="1">
      <c r="A107" s="63"/>
      <c r="D107" s="3"/>
    </row>
    <row r="108" ht="15.75" customHeight="1">
      <c r="A108" s="62"/>
      <c r="D108" s="3"/>
    </row>
    <row r="109" ht="15.75" customHeight="1">
      <c r="A109" s="63"/>
      <c r="D109" s="3"/>
    </row>
    <row r="110" ht="15.75" customHeight="1">
      <c r="A110" s="62"/>
      <c r="D110" s="3"/>
    </row>
    <row r="111" ht="15.75" customHeight="1">
      <c r="A111" s="62"/>
      <c r="D111" s="3"/>
    </row>
    <row r="112" ht="15.75" customHeight="1">
      <c r="A112" s="62"/>
      <c r="D112" s="3"/>
    </row>
    <row r="113" ht="15.75" customHeight="1">
      <c r="A113" s="62"/>
      <c r="D113" s="3"/>
    </row>
    <row r="114" ht="15.75" customHeight="1">
      <c r="A114" s="62"/>
      <c r="D114" s="3"/>
    </row>
    <row r="115" ht="15.75" customHeight="1">
      <c r="A115" s="62"/>
      <c r="D115" s="3"/>
    </row>
    <row r="116" ht="15.75" customHeight="1">
      <c r="A116" s="62"/>
      <c r="D116" s="3"/>
    </row>
    <row r="117" ht="15.75" customHeight="1">
      <c r="A117" s="62"/>
      <c r="D117" s="3"/>
    </row>
    <row r="118" ht="15.75" customHeight="1">
      <c r="A118" s="62"/>
      <c r="D118" s="3"/>
    </row>
    <row r="119" ht="15.75" customHeight="1">
      <c r="A119" s="62"/>
      <c r="D119" s="3"/>
    </row>
    <row r="120" ht="15.75" customHeight="1">
      <c r="A120" s="62"/>
      <c r="D120" s="3"/>
    </row>
    <row r="121" ht="15.75" customHeight="1">
      <c r="A121" s="62"/>
      <c r="D121" s="3"/>
    </row>
    <row r="122" ht="15.75" customHeight="1">
      <c r="A122" s="62"/>
      <c r="D122" s="3"/>
    </row>
    <row r="123" ht="34.5" customHeight="1">
      <c r="A123" s="23" t="s">
        <v>27</v>
      </c>
      <c r="B123" s="68"/>
      <c r="C123" s="68"/>
      <c r="D123" s="68"/>
      <c r="E123" s="68"/>
      <c r="F123" s="69"/>
      <c r="G123" s="23" t="s">
        <v>111</v>
      </c>
      <c r="H123" s="68"/>
      <c r="I123" s="68"/>
      <c r="J123" s="68"/>
      <c r="K123" s="68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</row>
    <row r="124" ht="40.5" customHeight="1">
      <c r="A124" s="39" t="s">
        <v>20</v>
      </c>
      <c r="B124" s="41" t="s">
        <v>21</v>
      </c>
      <c r="C124" s="41" t="s">
        <v>23</v>
      </c>
      <c r="D124" s="70" t="s">
        <v>24</v>
      </c>
      <c r="E124" s="71" t="s">
        <v>25</v>
      </c>
      <c r="F124" s="37"/>
      <c r="G124" s="72" t="s">
        <v>20</v>
      </c>
      <c r="H124" s="73" t="s">
        <v>21</v>
      </c>
      <c r="I124" s="73" t="s">
        <v>23</v>
      </c>
      <c r="J124" s="74" t="s">
        <v>24</v>
      </c>
      <c r="K124" s="75" t="s">
        <v>112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ht="15.75" customHeight="1">
      <c r="A125" s="47">
        <v>1.0</v>
      </c>
      <c r="B125" s="49"/>
      <c r="C125" s="51" t="s">
        <v>29</v>
      </c>
      <c r="D125" s="54" t="str">
        <f t="shared" ref="D125:D164" si="3">IF(B125=C125,1," ")</f>
        <v> </v>
      </c>
      <c r="E125" s="76" t="s">
        <v>113</v>
      </c>
      <c r="G125" s="47">
        <v>1.0</v>
      </c>
      <c r="H125" s="49"/>
      <c r="I125" s="51" t="s">
        <v>52</v>
      </c>
      <c r="J125" s="54" t="str">
        <f t="shared" ref="J125:J164" si="4">IF(H125=I125,1," ")</f>
        <v> </v>
      </c>
      <c r="K125" s="55" t="s">
        <v>114</v>
      </c>
    </row>
    <row r="126" ht="15.75" customHeight="1">
      <c r="A126" s="47">
        <v>2.0</v>
      </c>
      <c r="B126" s="49"/>
      <c r="C126" s="51" t="s">
        <v>47</v>
      </c>
      <c r="D126" s="54" t="str">
        <f t="shared" si="3"/>
        <v> </v>
      </c>
      <c r="E126" s="56" t="s">
        <v>115</v>
      </c>
      <c r="G126" s="47">
        <v>2.0</v>
      </c>
      <c r="H126" s="49"/>
      <c r="I126" s="51" t="s">
        <v>47</v>
      </c>
      <c r="J126" s="54" t="str">
        <f t="shared" si="4"/>
        <v> </v>
      </c>
      <c r="K126" s="56" t="s">
        <v>116</v>
      </c>
    </row>
    <row r="127" ht="15.75" customHeight="1">
      <c r="A127" s="47">
        <v>3.0</v>
      </c>
      <c r="B127" s="49"/>
      <c r="C127" s="51" t="s">
        <v>40</v>
      </c>
      <c r="D127" s="54" t="str">
        <f t="shared" si="3"/>
        <v> </v>
      </c>
      <c r="E127" s="56" t="s">
        <v>117</v>
      </c>
      <c r="G127" s="47">
        <v>3.0</v>
      </c>
      <c r="H127" s="49"/>
      <c r="I127" s="51" t="s">
        <v>37</v>
      </c>
      <c r="J127" s="54" t="str">
        <f t="shared" si="4"/>
        <v> </v>
      </c>
      <c r="K127" s="56" t="s">
        <v>118</v>
      </c>
    </row>
    <row r="128" ht="15.75" customHeight="1">
      <c r="A128" s="47">
        <v>4.0</v>
      </c>
      <c r="B128" s="49"/>
      <c r="C128" s="51" t="s">
        <v>47</v>
      </c>
      <c r="D128" s="54" t="str">
        <f t="shared" si="3"/>
        <v> </v>
      </c>
      <c r="E128" s="56" t="s">
        <v>119</v>
      </c>
      <c r="G128" s="47">
        <v>4.0</v>
      </c>
      <c r="H128" s="49"/>
      <c r="I128" s="51" t="s">
        <v>35</v>
      </c>
      <c r="J128" s="54" t="str">
        <f t="shared" si="4"/>
        <v> </v>
      </c>
      <c r="K128" s="56" t="s">
        <v>116</v>
      </c>
    </row>
    <row r="129" ht="15.75" customHeight="1">
      <c r="A129" s="47">
        <v>5.0</v>
      </c>
      <c r="B129" s="49"/>
      <c r="C129" s="51" t="s">
        <v>29</v>
      </c>
      <c r="D129" s="54" t="str">
        <f t="shared" si="3"/>
        <v> </v>
      </c>
      <c r="E129" s="56" t="s">
        <v>120</v>
      </c>
      <c r="G129" s="47">
        <v>5.0</v>
      </c>
      <c r="H129" s="49"/>
      <c r="I129" s="51" t="s">
        <v>40</v>
      </c>
      <c r="J129" s="54" t="str">
        <f t="shared" si="4"/>
        <v> </v>
      </c>
      <c r="K129" s="56" t="s">
        <v>118</v>
      </c>
    </row>
    <row r="130" ht="15.75" customHeight="1">
      <c r="A130" s="47">
        <v>6.0</v>
      </c>
      <c r="B130" s="49"/>
      <c r="C130" s="51" t="s">
        <v>35</v>
      </c>
      <c r="D130" s="54" t="str">
        <f t="shared" si="3"/>
        <v> </v>
      </c>
      <c r="E130" s="56" t="s">
        <v>117</v>
      </c>
      <c r="G130" s="47">
        <v>6.0</v>
      </c>
      <c r="H130" s="49"/>
      <c r="I130" s="51" t="s">
        <v>35</v>
      </c>
      <c r="J130" s="54" t="str">
        <f t="shared" si="4"/>
        <v> </v>
      </c>
      <c r="K130" s="56" t="s">
        <v>116</v>
      </c>
    </row>
    <row r="131" ht="15.75" customHeight="1">
      <c r="A131" s="47">
        <v>7.0</v>
      </c>
      <c r="B131" s="49"/>
      <c r="C131" s="51" t="s">
        <v>40</v>
      </c>
      <c r="D131" s="54" t="str">
        <f t="shared" si="3"/>
        <v> </v>
      </c>
      <c r="E131" s="56" t="s">
        <v>121</v>
      </c>
      <c r="G131" s="47">
        <v>7.0</v>
      </c>
      <c r="H131" s="49"/>
      <c r="I131" s="51" t="s">
        <v>40</v>
      </c>
      <c r="J131" s="54" t="str">
        <f t="shared" si="4"/>
        <v> </v>
      </c>
      <c r="K131" s="56" t="s">
        <v>116</v>
      </c>
    </row>
    <row r="132" ht="15.75" customHeight="1">
      <c r="A132" s="47">
        <v>8.0</v>
      </c>
      <c r="B132" s="49"/>
      <c r="C132" s="51" t="s">
        <v>38</v>
      </c>
      <c r="D132" s="54" t="str">
        <f t="shared" si="3"/>
        <v> </v>
      </c>
      <c r="E132" s="56" t="s">
        <v>121</v>
      </c>
      <c r="G132" s="47">
        <v>8.0</v>
      </c>
      <c r="H132" s="49"/>
      <c r="I132" s="51" t="s">
        <v>35</v>
      </c>
      <c r="J132" s="54" t="str">
        <f t="shared" si="4"/>
        <v> </v>
      </c>
      <c r="K132" s="56" t="s">
        <v>118</v>
      </c>
    </row>
    <row r="133" ht="15.75" customHeight="1">
      <c r="A133" s="47">
        <v>9.0</v>
      </c>
      <c r="B133" s="49"/>
      <c r="C133" s="51" t="s">
        <v>52</v>
      </c>
      <c r="D133" s="54" t="str">
        <f t="shared" si="3"/>
        <v> </v>
      </c>
      <c r="E133" s="56" t="s">
        <v>117</v>
      </c>
      <c r="G133" s="47">
        <v>9.0</v>
      </c>
      <c r="H133" s="49"/>
      <c r="I133" s="51" t="s">
        <v>29</v>
      </c>
      <c r="J133" s="54" t="str">
        <f t="shared" si="4"/>
        <v> </v>
      </c>
      <c r="K133" s="56" t="s">
        <v>122</v>
      </c>
    </row>
    <row r="134" ht="15.75" customHeight="1">
      <c r="A134" s="47">
        <v>10.0</v>
      </c>
      <c r="B134" s="49"/>
      <c r="C134" s="51" t="s">
        <v>33</v>
      </c>
      <c r="D134" s="54" t="str">
        <f t="shared" si="3"/>
        <v> </v>
      </c>
      <c r="E134" s="56" t="s">
        <v>119</v>
      </c>
      <c r="G134" s="47">
        <v>10.0</v>
      </c>
      <c r="H134" s="49"/>
      <c r="I134" s="51" t="s">
        <v>33</v>
      </c>
      <c r="J134" s="54" t="str">
        <f t="shared" si="4"/>
        <v> </v>
      </c>
      <c r="K134" s="56" t="s">
        <v>123</v>
      </c>
    </row>
    <row r="135" ht="15.75" customHeight="1">
      <c r="A135" s="47">
        <v>11.0</v>
      </c>
      <c r="B135" s="49"/>
      <c r="C135" s="51" t="s">
        <v>37</v>
      </c>
      <c r="D135" s="54" t="str">
        <f t="shared" si="3"/>
        <v> </v>
      </c>
      <c r="E135" s="56" t="s">
        <v>124</v>
      </c>
      <c r="G135" s="47">
        <v>11.0</v>
      </c>
      <c r="H135" s="49"/>
      <c r="I135" s="51" t="s">
        <v>37</v>
      </c>
      <c r="J135" s="54" t="str">
        <f t="shared" si="4"/>
        <v> </v>
      </c>
      <c r="K135" s="56" t="s">
        <v>118</v>
      </c>
    </row>
    <row r="136" ht="15.75" customHeight="1">
      <c r="A136" s="47">
        <v>12.0</v>
      </c>
      <c r="B136" s="49"/>
      <c r="C136" s="51" t="s">
        <v>47</v>
      </c>
      <c r="D136" s="54" t="str">
        <f t="shared" si="3"/>
        <v> </v>
      </c>
      <c r="E136" s="56" t="s">
        <v>117</v>
      </c>
      <c r="G136" s="47">
        <v>12.0</v>
      </c>
      <c r="H136" s="49"/>
      <c r="I136" s="51" t="s">
        <v>38</v>
      </c>
      <c r="J136" s="54" t="str">
        <f t="shared" si="4"/>
        <v> </v>
      </c>
      <c r="K136" s="56" t="s">
        <v>125</v>
      </c>
    </row>
    <row r="137" ht="15.75" customHeight="1">
      <c r="A137" s="47">
        <v>13.0</v>
      </c>
      <c r="B137" s="49"/>
      <c r="C137" s="51" t="s">
        <v>52</v>
      </c>
      <c r="D137" s="54" t="str">
        <f t="shared" si="3"/>
        <v> </v>
      </c>
      <c r="E137" s="56" t="s">
        <v>117</v>
      </c>
      <c r="G137" s="47">
        <v>13.0</v>
      </c>
      <c r="H137" s="49"/>
      <c r="I137" s="51" t="s">
        <v>29</v>
      </c>
      <c r="J137" s="54" t="str">
        <f t="shared" si="4"/>
        <v> </v>
      </c>
      <c r="K137" s="56" t="s">
        <v>118</v>
      </c>
    </row>
    <row r="138" ht="15.75" customHeight="1">
      <c r="A138" s="47">
        <v>14.0</v>
      </c>
      <c r="B138" s="49"/>
      <c r="C138" s="51" t="s">
        <v>35</v>
      </c>
      <c r="D138" s="54" t="str">
        <f t="shared" si="3"/>
        <v> </v>
      </c>
      <c r="E138" s="56" t="s">
        <v>124</v>
      </c>
      <c r="G138" s="47">
        <v>14.0</v>
      </c>
      <c r="H138" s="49"/>
      <c r="I138" s="51" t="s">
        <v>47</v>
      </c>
      <c r="J138" s="54" t="str">
        <f t="shared" si="4"/>
        <v> </v>
      </c>
      <c r="K138" s="56" t="s">
        <v>118</v>
      </c>
    </row>
    <row r="139" ht="15.75" customHeight="1">
      <c r="A139" s="47">
        <v>15.0</v>
      </c>
      <c r="B139" s="49"/>
      <c r="C139" s="51" t="s">
        <v>40</v>
      </c>
      <c r="D139" s="54" t="str">
        <f t="shared" si="3"/>
        <v> </v>
      </c>
      <c r="E139" s="56" t="s">
        <v>117</v>
      </c>
      <c r="G139" s="47">
        <v>15.0</v>
      </c>
      <c r="H139" s="49"/>
      <c r="I139" s="51" t="s">
        <v>40</v>
      </c>
      <c r="J139" s="54" t="str">
        <f t="shared" si="4"/>
        <v> </v>
      </c>
      <c r="K139" s="56" t="s">
        <v>122</v>
      </c>
    </row>
    <row r="140" ht="15.75" customHeight="1">
      <c r="A140" s="47">
        <v>16.0</v>
      </c>
      <c r="B140" s="49"/>
      <c r="C140" s="51" t="s">
        <v>35</v>
      </c>
      <c r="D140" s="54" t="str">
        <f t="shared" si="3"/>
        <v> </v>
      </c>
      <c r="E140" s="56" t="s">
        <v>121</v>
      </c>
      <c r="G140" s="47">
        <v>16.0</v>
      </c>
      <c r="H140" s="49"/>
      <c r="I140" s="51" t="s">
        <v>33</v>
      </c>
      <c r="J140" s="54" t="str">
        <f t="shared" si="4"/>
        <v> </v>
      </c>
      <c r="K140" s="56" t="s">
        <v>126</v>
      </c>
    </row>
    <row r="141" ht="15.75" customHeight="1">
      <c r="A141" s="47">
        <v>17.0</v>
      </c>
      <c r="B141" s="49"/>
      <c r="C141" s="51" t="s">
        <v>40</v>
      </c>
      <c r="D141" s="54" t="str">
        <f t="shared" si="3"/>
        <v> </v>
      </c>
      <c r="E141" s="56" t="s">
        <v>117</v>
      </c>
      <c r="G141" s="47">
        <v>17.0</v>
      </c>
      <c r="H141" s="49"/>
      <c r="I141" s="51" t="s">
        <v>29</v>
      </c>
      <c r="J141" s="54" t="str">
        <f t="shared" si="4"/>
        <v> </v>
      </c>
      <c r="K141" s="56" t="s">
        <v>126</v>
      </c>
    </row>
    <row r="142" ht="15.75" customHeight="1">
      <c r="A142" s="47">
        <v>18.0</v>
      </c>
      <c r="B142" s="49"/>
      <c r="C142" s="51" t="s">
        <v>33</v>
      </c>
      <c r="D142" s="54" t="str">
        <f t="shared" si="3"/>
        <v> </v>
      </c>
      <c r="E142" s="56" t="s">
        <v>117</v>
      </c>
      <c r="G142" s="47">
        <v>18.0</v>
      </c>
      <c r="H142" s="49"/>
      <c r="I142" s="51" t="s">
        <v>38</v>
      </c>
      <c r="J142" s="54" t="str">
        <f t="shared" si="4"/>
        <v> </v>
      </c>
      <c r="K142" s="56" t="s">
        <v>118</v>
      </c>
    </row>
    <row r="143" ht="15.75" customHeight="1">
      <c r="A143" s="47">
        <v>19.0</v>
      </c>
      <c r="B143" s="49"/>
      <c r="C143" s="51" t="s">
        <v>29</v>
      </c>
      <c r="D143" s="54" t="str">
        <f t="shared" si="3"/>
        <v> </v>
      </c>
      <c r="E143" s="56" t="s">
        <v>117</v>
      </c>
      <c r="G143" s="47">
        <v>19.0</v>
      </c>
      <c r="H143" s="49"/>
      <c r="I143" s="51" t="s">
        <v>29</v>
      </c>
      <c r="J143" s="54" t="str">
        <f t="shared" si="4"/>
        <v> </v>
      </c>
      <c r="K143" s="56" t="s">
        <v>118</v>
      </c>
    </row>
    <row r="144" ht="15.75" customHeight="1">
      <c r="A144" s="47">
        <v>20.0</v>
      </c>
      <c r="B144" s="49"/>
      <c r="C144" s="51" t="s">
        <v>35</v>
      </c>
      <c r="D144" s="54" t="str">
        <f t="shared" si="3"/>
        <v> </v>
      </c>
      <c r="E144" s="56" t="s">
        <v>117</v>
      </c>
      <c r="G144" s="47">
        <v>20.0</v>
      </c>
      <c r="H144" s="49"/>
      <c r="I144" s="51" t="s">
        <v>47</v>
      </c>
      <c r="J144" s="54" t="str">
        <f t="shared" si="4"/>
        <v> </v>
      </c>
      <c r="K144" s="56" t="s">
        <v>123</v>
      </c>
    </row>
    <row r="145" ht="15.75" customHeight="1">
      <c r="A145" s="47">
        <v>21.0</v>
      </c>
      <c r="B145" s="49"/>
      <c r="C145" s="51" t="s">
        <v>40</v>
      </c>
      <c r="D145" s="54" t="str">
        <f t="shared" si="3"/>
        <v> </v>
      </c>
      <c r="E145" s="56" t="s">
        <v>115</v>
      </c>
      <c r="G145" s="47">
        <v>21.0</v>
      </c>
      <c r="H145" s="49"/>
      <c r="I145" s="51" t="s">
        <v>40</v>
      </c>
      <c r="J145" s="54" t="str">
        <f t="shared" si="4"/>
        <v> </v>
      </c>
      <c r="K145" s="56" t="s">
        <v>118</v>
      </c>
    </row>
    <row r="146" ht="15.75" customHeight="1">
      <c r="A146" s="47">
        <v>22.0</v>
      </c>
      <c r="B146" s="49"/>
      <c r="C146" s="51" t="s">
        <v>47</v>
      </c>
      <c r="D146" s="54" t="str">
        <f t="shared" si="3"/>
        <v> </v>
      </c>
      <c r="E146" s="56" t="s">
        <v>117</v>
      </c>
      <c r="G146" s="47">
        <v>22.0</v>
      </c>
      <c r="H146" s="49"/>
      <c r="I146" s="51" t="s">
        <v>33</v>
      </c>
      <c r="J146" s="54" t="str">
        <f t="shared" si="4"/>
        <v> </v>
      </c>
      <c r="K146" s="56" t="s">
        <v>118</v>
      </c>
    </row>
    <row r="147" ht="15.75" customHeight="1">
      <c r="A147" s="47">
        <v>23.0</v>
      </c>
      <c r="B147" s="49"/>
      <c r="C147" s="51" t="s">
        <v>52</v>
      </c>
      <c r="D147" s="54" t="str">
        <f t="shared" si="3"/>
        <v> </v>
      </c>
      <c r="E147" s="56" t="s">
        <v>119</v>
      </c>
      <c r="G147" s="47">
        <v>23.0</v>
      </c>
      <c r="H147" s="49"/>
      <c r="I147" s="51" t="s">
        <v>52</v>
      </c>
      <c r="J147" s="54" t="str">
        <f t="shared" si="4"/>
        <v> </v>
      </c>
      <c r="K147" s="56" t="s">
        <v>114</v>
      </c>
    </row>
    <row r="148" ht="15.75" customHeight="1">
      <c r="A148" s="47">
        <v>24.0</v>
      </c>
      <c r="B148" s="49"/>
      <c r="C148" s="51" t="s">
        <v>47</v>
      </c>
      <c r="D148" s="54" t="str">
        <f t="shared" si="3"/>
        <v> </v>
      </c>
      <c r="E148" s="56" t="s">
        <v>121</v>
      </c>
      <c r="G148" s="47">
        <v>24.0</v>
      </c>
      <c r="H148" s="49"/>
      <c r="I148" s="51" t="s">
        <v>33</v>
      </c>
      <c r="J148" s="54" t="str">
        <f t="shared" si="4"/>
        <v> </v>
      </c>
      <c r="K148" s="56" t="s">
        <v>125</v>
      </c>
    </row>
    <row r="149" ht="15.75" customHeight="1">
      <c r="A149" s="47">
        <v>25.0</v>
      </c>
      <c r="B149" s="49"/>
      <c r="C149" s="51" t="s">
        <v>52</v>
      </c>
      <c r="D149" s="54" t="str">
        <f t="shared" si="3"/>
        <v> </v>
      </c>
      <c r="E149" s="56" t="s">
        <v>127</v>
      </c>
      <c r="G149" s="47">
        <v>25.0</v>
      </c>
      <c r="H149" s="49"/>
      <c r="I149" s="51" t="s">
        <v>37</v>
      </c>
      <c r="J149" s="54" t="str">
        <f t="shared" si="4"/>
        <v> </v>
      </c>
      <c r="K149" s="56" t="s">
        <v>118</v>
      </c>
    </row>
    <row r="150" ht="15.75" customHeight="1">
      <c r="A150" s="47">
        <v>26.0</v>
      </c>
      <c r="B150" s="49"/>
      <c r="C150" s="51" t="s">
        <v>38</v>
      </c>
      <c r="D150" s="54" t="str">
        <f t="shared" si="3"/>
        <v> </v>
      </c>
      <c r="E150" s="56" t="s">
        <v>124</v>
      </c>
      <c r="G150" s="47">
        <v>26.0</v>
      </c>
      <c r="H150" s="49"/>
      <c r="I150" s="51" t="s">
        <v>33</v>
      </c>
      <c r="J150" s="54" t="str">
        <f t="shared" si="4"/>
        <v> </v>
      </c>
      <c r="K150" s="56" t="s">
        <v>125</v>
      </c>
    </row>
    <row r="151" ht="15.75" customHeight="1">
      <c r="A151" s="47">
        <v>27.0</v>
      </c>
      <c r="B151" s="49"/>
      <c r="C151" s="51" t="s">
        <v>37</v>
      </c>
      <c r="D151" s="54" t="str">
        <f t="shared" si="3"/>
        <v> </v>
      </c>
      <c r="E151" s="56" t="s">
        <v>117</v>
      </c>
      <c r="G151" s="47">
        <v>27.0</v>
      </c>
      <c r="H151" s="49"/>
      <c r="I151" s="51" t="s">
        <v>29</v>
      </c>
      <c r="J151" s="54" t="str">
        <f t="shared" si="4"/>
        <v> </v>
      </c>
      <c r="K151" s="56" t="s">
        <v>128</v>
      </c>
    </row>
    <row r="152" ht="15.75" customHeight="1">
      <c r="A152" s="47">
        <v>28.0</v>
      </c>
      <c r="B152" s="49"/>
      <c r="C152" s="51" t="s">
        <v>38</v>
      </c>
      <c r="D152" s="54" t="str">
        <f t="shared" si="3"/>
        <v> </v>
      </c>
      <c r="E152" s="56" t="s">
        <v>129</v>
      </c>
      <c r="G152" s="47">
        <v>28.0</v>
      </c>
      <c r="H152" s="49"/>
      <c r="I152" s="51" t="s">
        <v>38</v>
      </c>
      <c r="J152" s="54" t="str">
        <f t="shared" si="4"/>
        <v> </v>
      </c>
      <c r="K152" s="56" t="s">
        <v>118</v>
      </c>
    </row>
    <row r="153" ht="15.75" customHeight="1">
      <c r="A153" s="47">
        <v>29.0</v>
      </c>
      <c r="B153" s="49"/>
      <c r="C153" s="51" t="s">
        <v>37</v>
      </c>
      <c r="D153" s="54" t="str">
        <f t="shared" si="3"/>
        <v> </v>
      </c>
      <c r="E153" s="56" t="s">
        <v>130</v>
      </c>
      <c r="G153" s="47">
        <v>29.0</v>
      </c>
      <c r="H153" s="49"/>
      <c r="I153" s="51" t="s">
        <v>37</v>
      </c>
      <c r="J153" s="54" t="str">
        <f t="shared" si="4"/>
        <v> </v>
      </c>
      <c r="K153" s="56" t="s">
        <v>118</v>
      </c>
    </row>
    <row r="154" ht="15.75" customHeight="1">
      <c r="A154" s="47">
        <v>30.0</v>
      </c>
      <c r="B154" s="49"/>
      <c r="C154" s="51" t="s">
        <v>47</v>
      </c>
      <c r="D154" s="54" t="str">
        <f t="shared" si="3"/>
        <v> </v>
      </c>
      <c r="E154" s="56" t="s">
        <v>131</v>
      </c>
      <c r="G154" s="47">
        <v>30.0</v>
      </c>
      <c r="H154" s="49"/>
      <c r="I154" s="51" t="s">
        <v>38</v>
      </c>
      <c r="J154" s="54" t="str">
        <f t="shared" si="4"/>
        <v> </v>
      </c>
      <c r="K154" s="56" t="s">
        <v>118</v>
      </c>
    </row>
    <row r="155" ht="15.75" customHeight="1">
      <c r="A155" s="47">
        <v>31.0</v>
      </c>
      <c r="B155" s="49"/>
      <c r="C155" s="51" t="s">
        <v>52</v>
      </c>
      <c r="D155" s="54" t="str">
        <f t="shared" si="3"/>
        <v> </v>
      </c>
      <c r="E155" s="56" t="s">
        <v>124</v>
      </c>
      <c r="G155" s="47">
        <v>31.0</v>
      </c>
      <c r="H155" s="49"/>
      <c r="I155" s="51" t="s">
        <v>52</v>
      </c>
      <c r="J155" s="54" t="str">
        <f t="shared" si="4"/>
        <v> </v>
      </c>
      <c r="K155" s="56" t="s">
        <v>126</v>
      </c>
    </row>
    <row r="156" ht="15.75" customHeight="1">
      <c r="A156" s="47">
        <v>32.0</v>
      </c>
      <c r="B156" s="49"/>
      <c r="C156" s="51" t="s">
        <v>47</v>
      </c>
      <c r="D156" s="54" t="str">
        <f t="shared" si="3"/>
        <v> </v>
      </c>
      <c r="E156" s="56" t="s">
        <v>132</v>
      </c>
      <c r="G156" s="47">
        <v>32.0</v>
      </c>
      <c r="H156" s="49"/>
      <c r="I156" s="51" t="s">
        <v>38</v>
      </c>
      <c r="J156" s="54" t="str">
        <f t="shared" si="4"/>
        <v> </v>
      </c>
      <c r="K156" s="56" t="s">
        <v>128</v>
      </c>
    </row>
    <row r="157" ht="15.75" customHeight="1">
      <c r="A157" s="47">
        <v>33.0</v>
      </c>
      <c r="B157" s="49"/>
      <c r="C157" s="51" t="s">
        <v>40</v>
      </c>
      <c r="D157" s="54" t="str">
        <f t="shared" si="3"/>
        <v> </v>
      </c>
      <c r="E157" s="56" t="s">
        <v>117</v>
      </c>
      <c r="G157" s="47">
        <v>33.0</v>
      </c>
      <c r="H157" s="49"/>
      <c r="I157" s="51" t="s">
        <v>29</v>
      </c>
      <c r="J157" s="54" t="str">
        <f t="shared" si="4"/>
        <v> </v>
      </c>
      <c r="K157" s="56" t="s">
        <v>118</v>
      </c>
    </row>
    <row r="158" ht="15.75" customHeight="1">
      <c r="A158" s="47">
        <v>34.0</v>
      </c>
      <c r="B158" s="49"/>
      <c r="C158" s="51" t="s">
        <v>35</v>
      </c>
      <c r="D158" s="54" t="str">
        <f t="shared" si="3"/>
        <v> </v>
      </c>
      <c r="E158" s="56" t="s">
        <v>117</v>
      </c>
      <c r="G158" s="47">
        <v>34.0</v>
      </c>
      <c r="H158" s="49"/>
      <c r="I158" s="51" t="s">
        <v>47</v>
      </c>
      <c r="J158" s="54" t="str">
        <f t="shared" si="4"/>
        <v> </v>
      </c>
      <c r="K158" s="56" t="s">
        <v>116</v>
      </c>
    </row>
    <row r="159" ht="15.75" customHeight="1">
      <c r="A159" s="47">
        <v>35.0</v>
      </c>
      <c r="B159" s="49"/>
      <c r="C159" s="51" t="s">
        <v>29</v>
      </c>
      <c r="D159" s="54" t="str">
        <f t="shared" si="3"/>
        <v> </v>
      </c>
      <c r="E159" s="56" t="s">
        <v>124</v>
      </c>
      <c r="G159" s="47">
        <v>35.0</v>
      </c>
      <c r="H159" s="49"/>
      <c r="I159" s="51" t="s">
        <v>29</v>
      </c>
      <c r="J159" s="54" t="str">
        <f t="shared" si="4"/>
        <v> </v>
      </c>
      <c r="K159" s="56" t="s">
        <v>126</v>
      </c>
    </row>
    <row r="160" ht="15.75" customHeight="1">
      <c r="A160" s="47">
        <v>36.0</v>
      </c>
      <c r="B160" s="49"/>
      <c r="C160" s="51" t="s">
        <v>33</v>
      </c>
      <c r="D160" s="54" t="str">
        <f t="shared" si="3"/>
        <v> </v>
      </c>
      <c r="E160" s="56" t="s">
        <v>124</v>
      </c>
      <c r="G160" s="47">
        <v>36.0</v>
      </c>
      <c r="H160" s="49"/>
      <c r="I160" s="51" t="s">
        <v>47</v>
      </c>
      <c r="J160" s="54" t="str">
        <f t="shared" si="4"/>
        <v> </v>
      </c>
      <c r="K160" s="56" t="s">
        <v>126</v>
      </c>
    </row>
    <row r="161" ht="15.75" customHeight="1">
      <c r="A161" s="47">
        <v>37.0</v>
      </c>
      <c r="B161" s="49"/>
      <c r="C161" s="51" t="s">
        <v>37</v>
      </c>
      <c r="D161" s="54" t="str">
        <f t="shared" si="3"/>
        <v> </v>
      </c>
      <c r="E161" s="56" t="s">
        <v>119</v>
      </c>
      <c r="G161" s="47">
        <v>37.0</v>
      </c>
      <c r="H161" s="49"/>
      <c r="I161" s="51" t="s">
        <v>40</v>
      </c>
      <c r="J161" s="54" t="str">
        <f t="shared" si="4"/>
        <v> </v>
      </c>
      <c r="K161" s="56" t="s">
        <v>122</v>
      </c>
    </row>
    <row r="162" ht="15.75" customHeight="1">
      <c r="A162" s="47">
        <v>38.0</v>
      </c>
      <c r="B162" s="49"/>
      <c r="C162" s="51" t="s">
        <v>33</v>
      </c>
      <c r="D162" s="54" t="str">
        <f t="shared" si="3"/>
        <v> </v>
      </c>
      <c r="E162" s="56" t="s">
        <v>119</v>
      </c>
      <c r="G162" s="47">
        <v>38.0</v>
      </c>
      <c r="H162" s="49"/>
      <c r="I162" s="51" t="s">
        <v>47</v>
      </c>
      <c r="J162" s="54" t="str">
        <f t="shared" si="4"/>
        <v> </v>
      </c>
      <c r="K162" s="56" t="s">
        <v>126</v>
      </c>
    </row>
    <row r="163" ht="15.75" customHeight="1">
      <c r="A163" s="47">
        <v>39.0</v>
      </c>
      <c r="B163" s="49"/>
      <c r="C163" s="51" t="s">
        <v>37</v>
      </c>
      <c r="D163" s="54" t="str">
        <f t="shared" si="3"/>
        <v> </v>
      </c>
      <c r="E163" s="56" t="s">
        <v>117</v>
      </c>
      <c r="G163" s="47">
        <v>39.0</v>
      </c>
      <c r="H163" s="49"/>
      <c r="I163" s="51" t="s">
        <v>37</v>
      </c>
      <c r="J163" s="54" t="str">
        <f t="shared" si="4"/>
        <v> </v>
      </c>
      <c r="K163" s="56" t="s">
        <v>123</v>
      </c>
    </row>
    <row r="164" ht="15.75" customHeight="1">
      <c r="A164" s="64">
        <v>40.0</v>
      </c>
      <c r="B164" s="67"/>
      <c r="C164" s="51" t="s">
        <v>38</v>
      </c>
      <c r="D164" s="65" t="str">
        <f t="shared" si="3"/>
        <v> </v>
      </c>
      <c r="E164" s="66" t="s">
        <v>121</v>
      </c>
      <c r="G164" s="64">
        <v>40.0</v>
      </c>
      <c r="H164" s="67"/>
      <c r="I164" s="51" t="s">
        <v>33</v>
      </c>
      <c r="J164" s="65" t="str">
        <f t="shared" si="4"/>
        <v> </v>
      </c>
      <c r="K164" s="66" t="s">
        <v>123</v>
      </c>
    </row>
    <row r="165" ht="15.75" customHeight="1">
      <c r="D165" s="3"/>
    </row>
    <row r="166" ht="15.75" customHeight="1">
      <c r="A166" s="21" t="s">
        <v>102</v>
      </c>
      <c r="B166" s="21" t="s">
        <v>103</v>
      </c>
      <c r="C166" s="21" t="s">
        <v>104</v>
      </c>
      <c r="D166" s="21" t="s">
        <v>105</v>
      </c>
      <c r="E166" s="21" t="s">
        <v>133</v>
      </c>
      <c r="G166" s="21" t="s">
        <v>102</v>
      </c>
      <c r="H166" s="21" t="s">
        <v>103</v>
      </c>
      <c r="I166" s="21" t="s">
        <v>104</v>
      </c>
      <c r="J166" s="21" t="s">
        <v>105</v>
      </c>
      <c r="K166" s="21" t="s">
        <v>134</v>
      </c>
    </row>
    <row r="167" ht="15.75" customHeight="1">
      <c r="A167" s="21">
        <v>40.0</v>
      </c>
      <c r="B167" s="21">
        <f>D167</f>
        <v>0</v>
      </c>
      <c r="C167" s="21">
        <f>40-B167</f>
        <v>40</v>
      </c>
      <c r="D167" s="21">
        <f>SUM(D125:D164)</f>
        <v>0</v>
      </c>
      <c r="E167" s="21"/>
      <c r="G167" s="21">
        <v>40.0</v>
      </c>
      <c r="H167" s="21">
        <f>J167</f>
        <v>0</v>
      </c>
      <c r="I167" s="21">
        <f>40-H167</f>
        <v>40</v>
      </c>
      <c r="J167" s="21">
        <f>SUM(J125:J164)</f>
        <v>0</v>
      </c>
      <c r="K167" s="21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29:D103">
    <cfRule type="containsBlanks" dxfId="0" priority="1">
      <formula>LEN(TRIM(D29))=0</formula>
    </cfRule>
  </conditionalFormatting>
  <conditionalFormatting sqref="J29:J88">
    <cfRule type="containsBlanks" dxfId="1" priority="2">
      <formula>LEN(TRIM(J29))=0</formula>
    </cfRule>
  </conditionalFormatting>
  <conditionalFormatting sqref="D125:D164">
    <cfRule type="containsBlanks" dxfId="0" priority="3">
      <formula>LEN(TRIM(D125))=0</formula>
    </cfRule>
  </conditionalFormatting>
  <conditionalFormatting sqref="J125:J164">
    <cfRule type="containsBlanks" dxfId="0" priority="4">
      <formula>LEN(TRIM(J125))=0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5.29"/>
    <col customWidth="1" min="2" max="2" width="24.43"/>
    <col customWidth="1" min="3" max="3" width="25.43"/>
    <col customWidth="1" min="4" max="5" width="27.71"/>
    <col customWidth="1" min="6" max="6" width="24.43"/>
    <col customWidth="1" min="7" max="7" width="32.14"/>
    <col customWidth="1" min="8" max="8" width="28.43"/>
    <col customWidth="1" min="9" max="9" width="13.29"/>
    <col customWidth="1" min="10" max="10" width="44.71"/>
  </cols>
  <sheetData>
    <row r="1" ht="72.75" customHeight="1">
      <c r="A1" s="1"/>
      <c r="B1" s="2"/>
      <c r="D1" s="3"/>
      <c r="E1" s="1"/>
      <c r="F1" s="1"/>
    </row>
    <row r="2" ht="16.5" customHeight="1">
      <c r="A2" s="1"/>
      <c r="B2" s="2"/>
      <c r="D2" s="3"/>
      <c r="E2" s="1"/>
      <c r="F2" s="1"/>
    </row>
    <row r="3" ht="16.5" customHeight="1">
      <c r="A3" s="1"/>
      <c r="B3" s="2"/>
      <c r="D3" s="3"/>
      <c r="E3" s="1"/>
      <c r="F3" s="1"/>
    </row>
    <row r="4" ht="16.5" customHeight="1">
      <c r="A4" s="1"/>
      <c r="B4" s="2"/>
      <c r="D4" s="3"/>
      <c r="E4" s="1"/>
      <c r="F4" s="1"/>
    </row>
    <row r="5" ht="16.5" customHeight="1">
      <c r="A5" s="1"/>
      <c r="B5" s="2"/>
      <c r="D5" s="3"/>
      <c r="E5" s="1"/>
      <c r="F5" s="1"/>
    </row>
    <row r="6" ht="15.75" customHeight="1">
      <c r="A6" s="4"/>
      <c r="B6" s="5" t="s">
        <v>0</v>
      </c>
      <c r="C6" s="6" t="str">
        <f>'MASTER ACT B04 Score Report '!C6</f>
        <v/>
      </c>
      <c r="D6" s="3"/>
      <c r="G6" s="6" t="s">
        <v>1</v>
      </c>
      <c r="H6" s="6" t="s">
        <v>2</v>
      </c>
      <c r="I6" s="6" t="s">
        <v>3</v>
      </c>
    </row>
    <row r="7" ht="3.75" customHeight="1">
      <c r="A7" s="4"/>
      <c r="B7" s="4"/>
      <c r="C7" s="7"/>
      <c r="D7" s="8"/>
      <c r="E7" s="9"/>
      <c r="G7" s="7"/>
      <c r="H7" s="10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15.75" customHeight="1">
      <c r="A8" s="4"/>
      <c r="B8" s="11" t="s">
        <v>4</v>
      </c>
      <c r="C8" s="6" t="str">
        <f>'MASTER ACT B04 Score Report '!C8</f>
        <v/>
      </c>
      <c r="D8" s="3"/>
      <c r="G8" s="12" t="s">
        <v>5</v>
      </c>
      <c r="H8" s="13">
        <f>'MASTER ACT B04 Score Report '!I8</f>
        <v>0</v>
      </c>
      <c r="I8" s="13">
        <f>VLOOKUP(H8,$A$29:$B$104,2)</f>
        <v>0</v>
      </c>
    </row>
    <row r="9" ht="3.75" customHeight="1">
      <c r="A9" s="4"/>
      <c r="B9" s="4"/>
      <c r="C9" s="7"/>
      <c r="D9" s="8"/>
      <c r="E9" s="9"/>
      <c r="G9" s="14"/>
      <c r="H9" s="15"/>
      <c r="I9" s="1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ht="15.75" customHeight="1">
      <c r="A10" s="4"/>
      <c r="B10" s="5" t="s">
        <v>6</v>
      </c>
      <c r="C10" s="6" t="str">
        <f>'MASTER ACT B04 Score Report '!C10</f>
        <v>B04</v>
      </c>
      <c r="D10" s="3"/>
      <c r="G10" s="12" t="s">
        <v>8</v>
      </c>
      <c r="H10" s="13">
        <f>'MASTER ACT B04 Score Report '!I10</f>
        <v>0</v>
      </c>
      <c r="I10" s="13">
        <f>VLOOKUP(H10,$A$29:$E$104,3)</f>
        <v>0</v>
      </c>
    </row>
    <row r="11" ht="3.75" customHeight="1">
      <c r="A11" s="4"/>
      <c r="B11" s="18"/>
      <c r="C11" s="9"/>
      <c r="D11" s="8"/>
      <c r="E11" s="9"/>
      <c r="G11" s="14"/>
      <c r="H11" s="15"/>
      <c r="I11" s="1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ht="15.75" customHeight="1">
      <c r="A12" s="1"/>
      <c r="D12" s="3"/>
      <c r="G12" s="12" t="s">
        <v>9</v>
      </c>
      <c r="H12" s="13">
        <f>'MASTER ACT B04 Score Report '!I12</f>
        <v>0</v>
      </c>
      <c r="I12" s="13">
        <f>VLOOKUP(H12,$A$29:$E$104,4)</f>
        <v>0</v>
      </c>
    </row>
    <row r="13" ht="3.75" customHeight="1">
      <c r="A13" s="9"/>
      <c r="B13" s="9"/>
      <c r="C13" s="9"/>
      <c r="D13" s="8"/>
      <c r="E13" s="9"/>
      <c r="G13" s="14"/>
      <c r="H13" s="15"/>
      <c r="I13" s="1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5.75" customHeight="1">
      <c r="D14" s="3"/>
      <c r="G14" s="12" t="s">
        <v>10</v>
      </c>
      <c r="H14" s="13">
        <f>'MASTER ACT B04 Score Report '!I14</f>
        <v>0</v>
      </c>
      <c r="I14" s="13">
        <f>VLOOKUP(H14,$A$29:$E$104,5)</f>
        <v>0</v>
      </c>
    </row>
    <row r="15" ht="15.75" customHeight="1">
      <c r="B15" s="1"/>
      <c r="D15" s="3"/>
      <c r="G15" s="4"/>
      <c r="H15" s="4"/>
      <c r="I15" s="4"/>
    </row>
    <row r="16" ht="15.75" customHeight="1">
      <c r="B16" s="1"/>
      <c r="D16" s="3"/>
      <c r="H16" s="19" t="s">
        <v>11</v>
      </c>
      <c r="I16" s="13">
        <f>(SUM(I8:I14))/4</f>
        <v>0</v>
      </c>
    </row>
    <row r="17" ht="6.0" customHeight="1">
      <c r="B17" s="1"/>
      <c r="D17" s="3"/>
    </row>
    <row r="18" ht="15.75" customHeight="1">
      <c r="B18" s="1"/>
      <c r="D18" s="3"/>
      <c r="H18" s="20" t="s">
        <v>12</v>
      </c>
      <c r="I18" s="21" t="s">
        <v>13</v>
      </c>
    </row>
    <row r="19" ht="3.75" customHeight="1">
      <c r="B19" s="1"/>
      <c r="D19" s="3"/>
    </row>
    <row r="20" ht="15.75" customHeight="1">
      <c r="B20" s="1"/>
      <c r="D20" s="3"/>
      <c r="H20" s="20" t="s">
        <v>14</v>
      </c>
      <c r="I20" s="21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46.5" customHeight="1">
      <c r="A27" s="22" t="s">
        <v>15</v>
      </c>
      <c r="B27" s="24"/>
      <c r="C27" s="26" t="s">
        <v>17</v>
      </c>
      <c r="D27" s="28" t="s">
        <v>18</v>
      </c>
      <c r="E27" s="2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ht="49.5" customHeight="1">
      <c r="A28" s="32" t="s">
        <v>22</v>
      </c>
      <c r="B28" s="34" t="s">
        <v>16</v>
      </c>
      <c r="C28" s="34" t="s">
        <v>26</v>
      </c>
      <c r="D28" s="36" t="s">
        <v>27</v>
      </c>
      <c r="E28" s="38" t="s">
        <v>28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ht="15.75" customHeight="1">
      <c r="A29" s="42">
        <v>0.0</v>
      </c>
      <c r="B29" s="42">
        <v>0.0</v>
      </c>
      <c r="C29" s="44">
        <v>0.0</v>
      </c>
      <c r="D29" s="45">
        <v>0.0</v>
      </c>
      <c r="E29" s="46">
        <v>0.0</v>
      </c>
      <c r="F29" s="25"/>
      <c r="G29" s="25"/>
      <c r="H29" s="25"/>
      <c r="I29" s="25"/>
      <c r="J29" s="25"/>
    </row>
    <row r="30" ht="15.75" customHeight="1">
      <c r="A30" s="42">
        <v>1.0</v>
      </c>
      <c r="B30" s="42">
        <v>1.0</v>
      </c>
      <c r="C30" s="44">
        <v>5.0</v>
      </c>
      <c r="D30" s="48">
        <v>2.0</v>
      </c>
      <c r="E30" s="46">
        <v>3.0</v>
      </c>
      <c r="F30" s="25"/>
      <c r="G30" s="25"/>
      <c r="H30" s="25"/>
      <c r="I30" s="25"/>
      <c r="J30" s="25"/>
    </row>
    <row r="31" ht="15.75" customHeight="1">
      <c r="A31" s="50">
        <v>2.0</v>
      </c>
      <c r="B31" s="50">
        <v>2.0</v>
      </c>
      <c r="C31" s="44">
        <v>7.0</v>
      </c>
      <c r="D31" s="52">
        <v>4.0</v>
      </c>
      <c r="E31" s="46">
        <v>5.0</v>
      </c>
      <c r="F31" s="25"/>
      <c r="G31" s="25"/>
      <c r="H31" s="25"/>
      <c r="I31" s="25"/>
      <c r="J31" s="25"/>
    </row>
    <row r="32" ht="15.75" customHeight="1">
      <c r="A32" s="50">
        <v>3.0</v>
      </c>
      <c r="B32" s="50">
        <v>3.0</v>
      </c>
      <c r="C32" s="44">
        <v>9.0</v>
      </c>
      <c r="D32" s="52">
        <v>5.0</v>
      </c>
      <c r="E32" s="53">
        <v>6.0</v>
      </c>
      <c r="F32" s="25"/>
      <c r="G32" s="25"/>
      <c r="H32" s="25"/>
      <c r="I32" s="25"/>
      <c r="J32" s="25"/>
    </row>
    <row r="33" ht="15.75" customHeight="1">
      <c r="A33" s="50">
        <v>4.0</v>
      </c>
      <c r="B33" s="42">
        <v>3.0</v>
      </c>
      <c r="C33" s="44">
        <v>10.0</v>
      </c>
      <c r="D33" s="52">
        <v>6.0</v>
      </c>
      <c r="E33" s="46">
        <v>8.0</v>
      </c>
      <c r="F33" s="25"/>
      <c r="G33" s="25"/>
      <c r="H33" s="25"/>
      <c r="I33" s="25"/>
      <c r="J33" s="25"/>
    </row>
    <row r="34" ht="15.75" customHeight="1">
      <c r="A34" s="50">
        <v>5.0</v>
      </c>
      <c r="B34" s="50">
        <v>4.0</v>
      </c>
      <c r="C34" s="44">
        <v>11.0</v>
      </c>
      <c r="D34" s="52">
        <v>8.0</v>
      </c>
      <c r="E34" s="46">
        <v>9.0</v>
      </c>
      <c r="F34" s="25"/>
      <c r="G34" s="25"/>
      <c r="H34" s="25"/>
      <c r="I34" s="25"/>
      <c r="J34" s="25"/>
    </row>
    <row r="35" ht="15.75" customHeight="1">
      <c r="A35" s="50">
        <v>6.0</v>
      </c>
      <c r="B35" s="50">
        <v>5.0</v>
      </c>
      <c r="C35" s="44">
        <v>12.0</v>
      </c>
      <c r="D35" s="52">
        <v>9.0</v>
      </c>
      <c r="E35" s="46">
        <v>10.0</v>
      </c>
      <c r="F35" s="25"/>
      <c r="G35" s="25"/>
      <c r="H35" s="25"/>
      <c r="I35" s="25"/>
      <c r="J35" s="25"/>
    </row>
    <row r="36" ht="15.75" customHeight="1">
      <c r="A36" s="50">
        <v>7.0</v>
      </c>
      <c r="B36" s="42">
        <v>5.0</v>
      </c>
      <c r="C36" s="44">
        <v>12.0</v>
      </c>
      <c r="D36" s="52">
        <v>10.0</v>
      </c>
      <c r="E36" s="46">
        <v>11.0</v>
      </c>
      <c r="F36" s="25"/>
      <c r="G36" s="25"/>
      <c r="H36" s="25"/>
      <c r="I36" s="25"/>
      <c r="J36" s="25"/>
    </row>
    <row r="37" ht="15.75" customHeight="1">
      <c r="A37" s="50">
        <v>8.0</v>
      </c>
      <c r="B37" s="50">
        <v>6.0</v>
      </c>
      <c r="C37" s="44">
        <v>13.0</v>
      </c>
      <c r="D37" s="52">
        <v>11.0</v>
      </c>
      <c r="E37" s="46">
        <v>12.0</v>
      </c>
      <c r="F37" s="25"/>
      <c r="G37" s="25"/>
      <c r="H37" s="25"/>
      <c r="I37" s="25"/>
      <c r="J37" s="25"/>
    </row>
    <row r="38" ht="15.75" customHeight="1">
      <c r="A38" s="50">
        <v>9.0</v>
      </c>
      <c r="B38" s="42">
        <v>6.0</v>
      </c>
      <c r="C38" s="44">
        <v>13.0</v>
      </c>
      <c r="D38" s="52">
        <v>11.0</v>
      </c>
      <c r="E38" s="46">
        <v>13.0</v>
      </c>
      <c r="F38" s="25"/>
      <c r="G38" s="25"/>
      <c r="H38" s="25"/>
      <c r="I38" s="25"/>
      <c r="J38" s="25"/>
    </row>
    <row r="39" ht="15.75" customHeight="1">
      <c r="A39" s="50">
        <v>10.0</v>
      </c>
      <c r="B39" s="50">
        <v>7.0</v>
      </c>
      <c r="C39" s="44">
        <v>14.0</v>
      </c>
      <c r="D39" s="52">
        <v>12.0</v>
      </c>
      <c r="E39" s="46">
        <v>14.0</v>
      </c>
      <c r="F39" s="25"/>
      <c r="G39" s="25"/>
      <c r="H39" s="25"/>
      <c r="I39" s="25"/>
      <c r="J39" s="25"/>
    </row>
    <row r="40" ht="15.75" customHeight="1">
      <c r="A40" s="50">
        <v>11.0</v>
      </c>
      <c r="B40" s="42">
        <v>7.0</v>
      </c>
      <c r="C40" s="44">
        <v>14.0</v>
      </c>
      <c r="D40" s="48">
        <v>12.0</v>
      </c>
      <c r="E40" s="46">
        <v>15.0</v>
      </c>
      <c r="F40" s="25"/>
      <c r="G40" s="25"/>
      <c r="H40" s="25"/>
      <c r="I40" s="25"/>
      <c r="J40" s="25"/>
    </row>
    <row r="41" ht="15.75" customHeight="1">
      <c r="A41" s="50">
        <v>12.0</v>
      </c>
      <c r="B41" s="50">
        <v>8.0</v>
      </c>
      <c r="C41" s="44">
        <v>14.0</v>
      </c>
      <c r="D41" s="48">
        <v>13.0</v>
      </c>
      <c r="E41" s="46">
        <v>16.0</v>
      </c>
      <c r="F41" s="25"/>
      <c r="G41" s="25"/>
      <c r="H41" s="25"/>
      <c r="I41" s="25"/>
      <c r="J41" s="25"/>
    </row>
    <row r="42" ht="15.75" customHeight="1">
      <c r="A42" s="50">
        <v>13.0</v>
      </c>
      <c r="B42" s="42">
        <v>8.0</v>
      </c>
      <c r="C42" s="44">
        <v>14.0</v>
      </c>
      <c r="D42" s="52">
        <v>14.0</v>
      </c>
      <c r="E42" s="46">
        <v>16.0</v>
      </c>
      <c r="F42" s="25"/>
      <c r="G42" s="25"/>
      <c r="H42" s="25"/>
      <c r="I42" s="25"/>
      <c r="J42" s="25"/>
    </row>
    <row r="43" ht="15.75" customHeight="1">
      <c r="A43" s="50">
        <v>14.0</v>
      </c>
      <c r="B43" s="50">
        <v>9.0</v>
      </c>
      <c r="C43" s="57">
        <v>15.0</v>
      </c>
      <c r="D43" s="48">
        <v>14.0</v>
      </c>
      <c r="E43" s="46">
        <v>17.0</v>
      </c>
      <c r="F43" s="25"/>
      <c r="G43" s="25"/>
      <c r="H43" s="25"/>
      <c r="I43" s="25"/>
      <c r="J43" s="25"/>
    </row>
    <row r="44" ht="15.75" customHeight="1">
      <c r="A44" s="50">
        <v>15.0</v>
      </c>
      <c r="B44" s="50">
        <v>9.0</v>
      </c>
      <c r="C44" s="57">
        <v>15.0</v>
      </c>
      <c r="D44" s="48">
        <v>15.0</v>
      </c>
      <c r="E44" s="53">
        <v>17.0</v>
      </c>
      <c r="F44" s="25"/>
      <c r="G44" s="25"/>
      <c r="H44" s="25"/>
      <c r="I44" s="25"/>
      <c r="J44" s="25"/>
    </row>
    <row r="45" ht="15.75" customHeight="1">
      <c r="A45" s="50">
        <v>16.0</v>
      </c>
      <c r="B45" s="42">
        <v>9.0</v>
      </c>
      <c r="C45" s="44">
        <v>15.0</v>
      </c>
      <c r="D45" s="48">
        <v>16.0</v>
      </c>
      <c r="E45" s="46">
        <v>18.0</v>
      </c>
      <c r="F45" s="25"/>
      <c r="G45" s="25"/>
      <c r="H45" s="25"/>
      <c r="I45" s="25"/>
      <c r="J45" s="25"/>
    </row>
    <row r="46" ht="15.75" customHeight="1">
      <c r="A46" s="50">
        <v>17.0</v>
      </c>
      <c r="B46" s="50">
        <v>10.0</v>
      </c>
      <c r="C46" s="57">
        <v>16.0</v>
      </c>
      <c r="D46" s="48">
        <v>16.0</v>
      </c>
      <c r="E46" s="46">
        <v>19.0</v>
      </c>
      <c r="F46" s="25"/>
      <c r="G46" s="25"/>
      <c r="H46" s="25"/>
      <c r="I46" s="25"/>
      <c r="J46" s="25"/>
    </row>
    <row r="47" ht="15.75" customHeight="1">
      <c r="A47" s="50">
        <v>18.0</v>
      </c>
      <c r="B47" s="50">
        <v>10.0</v>
      </c>
      <c r="C47" s="57">
        <v>16.0</v>
      </c>
      <c r="D47" s="48">
        <v>17.0</v>
      </c>
      <c r="E47" s="53">
        <v>19.0</v>
      </c>
      <c r="F47" s="25"/>
      <c r="G47" s="25"/>
      <c r="H47" s="25"/>
      <c r="I47" s="25"/>
      <c r="J47" s="25"/>
    </row>
    <row r="48" ht="15.75" customHeight="1">
      <c r="A48" s="50">
        <v>19.0</v>
      </c>
      <c r="B48" s="42">
        <v>10.0</v>
      </c>
      <c r="C48" s="44">
        <v>16.0</v>
      </c>
      <c r="D48" s="48">
        <v>18.0</v>
      </c>
      <c r="E48" s="46">
        <v>20.0</v>
      </c>
      <c r="F48" s="25"/>
      <c r="G48" s="25"/>
      <c r="H48" s="25"/>
      <c r="I48" s="25"/>
      <c r="J48" s="25"/>
    </row>
    <row r="49" ht="15.75" customHeight="1">
      <c r="A49" s="50">
        <v>20.0</v>
      </c>
      <c r="B49" s="42">
        <v>10.0</v>
      </c>
      <c r="C49" s="44">
        <v>16.0</v>
      </c>
      <c r="D49" s="48">
        <v>19.0</v>
      </c>
      <c r="E49" s="53">
        <v>20.0</v>
      </c>
      <c r="F49" s="25"/>
      <c r="G49" s="25"/>
      <c r="H49" s="25"/>
      <c r="I49" s="25"/>
      <c r="J49" s="25"/>
    </row>
    <row r="50" ht="15.75" customHeight="1">
      <c r="A50" s="50">
        <v>21.0</v>
      </c>
      <c r="B50" s="50">
        <v>11.0</v>
      </c>
      <c r="C50" s="57">
        <v>17.0</v>
      </c>
      <c r="D50" s="48">
        <v>19.0</v>
      </c>
      <c r="E50" s="46">
        <v>21.0</v>
      </c>
      <c r="F50" s="25"/>
      <c r="G50" s="25"/>
      <c r="H50" s="25"/>
      <c r="I50" s="25"/>
      <c r="J50" s="25"/>
    </row>
    <row r="51" ht="15.75" customHeight="1">
      <c r="A51" s="50">
        <v>22.0</v>
      </c>
      <c r="B51" s="42">
        <v>11.0</v>
      </c>
      <c r="C51" s="44">
        <v>17.0</v>
      </c>
      <c r="D51" s="48">
        <v>20.0</v>
      </c>
      <c r="E51" s="46">
        <v>22.0</v>
      </c>
      <c r="F51" s="25"/>
      <c r="G51" s="25"/>
      <c r="H51" s="25"/>
      <c r="I51" s="25"/>
      <c r="J51" s="25"/>
    </row>
    <row r="52" ht="15.75" customHeight="1">
      <c r="A52" s="50">
        <v>23.0</v>
      </c>
      <c r="B52" s="42">
        <v>11.0</v>
      </c>
      <c r="C52" s="44">
        <v>17.0</v>
      </c>
      <c r="D52" s="48">
        <v>21.0</v>
      </c>
      <c r="E52" s="46">
        <v>22.0</v>
      </c>
      <c r="F52" s="25"/>
      <c r="G52" s="25"/>
      <c r="H52" s="25"/>
      <c r="I52" s="25"/>
      <c r="J52" s="25"/>
    </row>
    <row r="53" ht="15.75" customHeight="1">
      <c r="A53" s="50">
        <v>24.0</v>
      </c>
      <c r="B53" s="42">
        <v>12.0</v>
      </c>
      <c r="C53" s="57">
        <v>18.0</v>
      </c>
      <c r="D53" s="52">
        <v>22.0</v>
      </c>
      <c r="E53" s="46">
        <v>23.0</v>
      </c>
      <c r="F53" s="25"/>
      <c r="G53" s="25"/>
      <c r="H53" s="25"/>
      <c r="I53" s="25"/>
      <c r="J53" s="25"/>
    </row>
    <row r="54" ht="15.75" customHeight="1">
      <c r="A54" s="50">
        <v>25.0</v>
      </c>
      <c r="B54" s="42">
        <v>12.0</v>
      </c>
      <c r="C54" s="44">
        <v>18.0</v>
      </c>
      <c r="D54" s="48">
        <v>22.0</v>
      </c>
      <c r="E54" s="46">
        <v>24.0</v>
      </c>
      <c r="F54" s="25"/>
      <c r="G54" s="25"/>
      <c r="H54" s="25"/>
      <c r="I54" s="25"/>
      <c r="J54" s="25"/>
    </row>
    <row r="55" ht="15.75" customHeight="1">
      <c r="A55" s="50">
        <v>26.0</v>
      </c>
      <c r="B55" s="42">
        <v>13.0</v>
      </c>
      <c r="C55" s="57">
        <v>19.0</v>
      </c>
      <c r="D55" s="48">
        <v>23.0</v>
      </c>
      <c r="E55" s="46">
        <v>24.0</v>
      </c>
      <c r="F55" s="25"/>
      <c r="G55" s="25"/>
      <c r="H55" s="25"/>
      <c r="I55" s="25"/>
      <c r="J55" s="25"/>
    </row>
    <row r="56" ht="15.75" customHeight="1">
      <c r="A56" s="50">
        <v>27.0</v>
      </c>
      <c r="B56" s="42">
        <v>13.0</v>
      </c>
      <c r="C56" s="44">
        <v>19.0</v>
      </c>
      <c r="D56" s="52">
        <v>24.0</v>
      </c>
      <c r="E56" s="46">
        <v>25.0</v>
      </c>
      <c r="F56" s="25"/>
      <c r="G56" s="25"/>
      <c r="H56" s="25"/>
      <c r="I56" s="25"/>
      <c r="J56" s="25"/>
    </row>
    <row r="57" ht="15.75" customHeight="1">
      <c r="A57" s="50">
        <v>28.0</v>
      </c>
      <c r="B57" s="50">
        <v>14.0</v>
      </c>
      <c r="C57" s="57">
        <v>20.0</v>
      </c>
      <c r="D57" s="52">
        <v>25.0</v>
      </c>
      <c r="E57" s="46">
        <v>26.0</v>
      </c>
      <c r="F57" s="25"/>
      <c r="G57" s="25"/>
      <c r="H57" s="25"/>
      <c r="I57" s="25"/>
      <c r="J57" s="25"/>
    </row>
    <row r="58" ht="15.75" customHeight="1">
      <c r="A58" s="50">
        <v>29.0</v>
      </c>
      <c r="B58" s="42">
        <v>14.0</v>
      </c>
      <c r="C58" s="44">
        <v>20.0</v>
      </c>
      <c r="D58" s="52">
        <v>26.0</v>
      </c>
      <c r="E58" s="46">
        <v>27.0</v>
      </c>
      <c r="F58" s="25"/>
      <c r="G58" s="25"/>
      <c r="H58" s="25"/>
      <c r="I58" s="25"/>
      <c r="J58" s="25"/>
    </row>
    <row r="59" ht="15.75" customHeight="1">
      <c r="A59" s="50">
        <v>30.0</v>
      </c>
      <c r="B59" s="50">
        <v>15.0</v>
      </c>
      <c r="C59" s="57">
        <v>21.0</v>
      </c>
      <c r="D59" s="48">
        <v>27.0</v>
      </c>
      <c r="E59" s="46">
        <v>28.0</v>
      </c>
      <c r="F59" s="25"/>
      <c r="G59" s="25"/>
      <c r="H59" s="25"/>
      <c r="I59" s="25"/>
      <c r="J59" s="25"/>
    </row>
    <row r="60" ht="15.75" customHeight="1">
      <c r="A60" s="50">
        <v>31.0</v>
      </c>
      <c r="B60" s="50">
        <v>15.0</v>
      </c>
      <c r="C60" s="57">
        <v>22.0</v>
      </c>
      <c r="D60" s="48">
        <v>28.0</v>
      </c>
      <c r="E60" s="46">
        <v>29.0</v>
      </c>
      <c r="F60" s="25"/>
      <c r="G60" s="25"/>
      <c r="H60" s="25"/>
      <c r="I60" s="25"/>
      <c r="J60" s="25"/>
    </row>
    <row r="61" ht="15.75" customHeight="1">
      <c r="A61" s="50">
        <v>32.0</v>
      </c>
      <c r="B61" s="42">
        <v>15.0</v>
      </c>
      <c r="C61" s="57">
        <v>23.0</v>
      </c>
      <c r="D61" s="52">
        <v>30.0</v>
      </c>
      <c r="E61" s="46">
        <v>30.0</v>
      </c>
      <c r="F61" s="25"/>
      <c r="G61" s="25"/>
      <c r="H61" s="25"/>
      <c r="I61" s="25"/>
      <c r="J61" s="25"/>
    </row>
    <row r="62" ht="15.75" customHeight="1">
      <c r="A62" s="50">
        <v>33.0</v>
      </c>
      <c r="B62" s="50">
        <v>16.0</v>
      </c>
      <c r="C62" s="57">
        <v>23.0</v>
      </c>
      <c r="D62" s="52">
        <v>31.0</v>
      </c>
      <c r="E62" s="46">
        <v>32.0</v>
      </c>
      <c r="F62" s="25"/>
      <c r="G62" s="25"/>
      <c r="H62" s="25"/>
      <c r="I62" s="25"/>
      <c r="J62" s="25"/>
    </row>
    <row r="63" ht="15.75" customHeight="1">
      <c r="A63" s="50">
        <v>34.0</v>
      </c>
      <c r="B63" s="50">
        <v>16.0</v>
      </c>
      <c r="C63" s="57">
        <v>24.0</v>
      </c>
      <c r="D63" s="52">
        <v>32.0</v>
      </c>
      <c r="E63" s="46">
        <v>33.0</v>
      </c>
      <c r="F63" s="25"/>
      <c r="G63" s="25"/>
      <c r="H63" s="25"/>
      <c r="I63" s="25"/>
      <c r="J63" s="25"/>
    </row>
    <row r="64" ht="15.75" customHeight="1">
      <c r="A64" s="50">
        <v>35.0</v>
      </c>
      <c r="B64" s="42">
        <v>16.0</v>
      </c>
      <c r="C64" s="57">
        <v>24.0</v>
      </c>
      <c r="D64" s="48">
        <v>33.0</v>
      </c>
      <c r="E64" s="46">
        <v>34.0</v>
      </c>
      <c r="F64" s="25"/>
      <c r="G64" s="25"/>
      <c r="H64" s="25"/>
      <c r="I64" s="25"/>
      <c r="J64" s="25"/>
    </row>
    <row r="65" ht="15.75" customHeight="1">
      <c r="A65" s="50">
        <v>36.0</v>
      </c>
      <c r="B65" s="50">
        <v>17.0</v>
      </c>
      <c r="C65" s="44">
        <v>25.0</v>
      </c>
      <c r="D65" s="48">
        <v>34.0</v>
      </c>
      <c r="E65" s="46">
        <v>35.0</v>
      </c>
      <c r="F65" s="25"/>
      <c r="G65" s="25"/>
      <c r="H65" s="25"/>
      <c r="I65" s="25"/>
      <c r="J65" s="25"/>
    </row>
    <row r="66" ht="15.75" customHeight="1">
      <c r="A66" s="50">
        <v>37.0</v>
      </c>
      <c r="B66" s="42">
        <v>17.0</v>
      </c>
      <c r="C66" s="57">
        <v>25.0</v>
      </c>
      <c r="D66" s="52">
        <v>34.0</v>
      </c>
      <c r="E66" s="46">
        <v>36.0</v>
      </c>
      <c r="F66" s="25"/>
      <c r="G66" s="25"/>
      <c r="H66" s="25"/>
      <c r="I66" s="25"/>
      <c r="J66" s="25"/>
    </row>
    <row r="67" ht="15.75" customHeight="1">
      <c r="A67" s="50">
        <v>38.0</v>
      </c>
      <c r="B67" s="50">
        <v>18.0</v>
      </c>
      <c r="C67" s="57">
        <v>25.0</v>
      </c>
      <c r="D67" s="52">
        <v>35.0</v>
      </c>
      <c r="E67" s="46">
        <v>36.0</v>
      </c>
      <c r="F67" s="25"/>
      <c r="G67" s="25"/>
      <c r="H67" s="25"/>
      <c r="I67" s="25"/>
      <c r="J67" s="25"/>
    </row>
    <row r="68" ht="15.75" customHeight="1">
      <c r="A68" s="50">
        <v>39.0</v>
      </c>
      <c r="B68" s="42">
        <v>18.0</v>
      </c>
      <c r="C68" s="57">
        <v>26.0</v>
      </c>
      <c r="D68" s="48">
        <v>36.0</v>
      </c>
      <c r="E68" s="46">
        <v>36.0</v>
      </c>
      <c r="F68" s="25"/>
      <c r="G68" s="25"/>
      <c r="H68" s="25"/>
      <c r="I68" s="25"/>
      <c r="J68" s="25"/>
    </row>
    <row r="69" ht="15.75" customHeight="1">
      <c r="A69" s="50">
        <v>40.0</v>
      </c>
      <c r="B69" s="50">
        <v>19.0</v>
      </c>
      <c r="C69" s="57">
        <v>26.0</v>
      </c>
      <c r="D69" s="52">
        <v>36.0</v>
      </c>
      <c r="E69" s="53">
        <v>36.0</v>
      </c>
      <c r="F69" s="25"/>
      <c r="G69" s="25"/>
      <c r="H69" s="25"/>
      <c r="I69" s="25"/>
      <c r="J69" s="25"/>
    </row>
    <row r="70" ht="15.75" customHeight="1">
      <c r="A70" s="50">
        <v>41.0</v>
      </c>
      <c r="B70" s="42">
        <v>19.0</v>
      </c>
      <c r="C70" s="44">
        <v>27.0</v>
      </c>
      <c r="D70" s="52"/>
      <c r="E70" s="53"/>
      <c r="F70" s="25"/>
      <c r="G70" s="25"/>
      <c r="H70" s="25"/>
      <c r="I70" s="25"/>
      <c r="J70" s="25"/>
    </row>
    <row r="71" ht="15.75" customHeight="1">
      <c r="A71" s="50">
        <v>42.0</v>
      </c>
      <c r="B71" s="42">
        <v>19.0</v>
      </c>
      <c r="C71" s="57">
        <v>27.0</v>
      </c>
      <c r="D71" s="52"/>
      <c r="E71" s="53"/>
      <c r="F71" s="25"/>
      <c r="G71" s="25"/>
      <c r="H71" s="25"/>
      <c r="I71" s="25"/>
      <c r="J71" s="25"/>
    </row>
    <row r="72" ht="15.75" customHeight="1">
      <c r="A72" s="50">
        <v>43.0</v>
      </c>
      <c r="B72" s="50">
        <v>20.0</v>
      </c>
      <c r="C72" s="44">
        <v>28.0</v>
      </c>
      <c r="D72" s="52"/>
      <c r="E72" s="53"/>
      <c r="F72" s="25"/>
      <c r="G72" s="25"/>
      <c r="H72" s="25"/>
      <c r="I72" s="25"/>
      <c r="J72" s="25"/>
    </row>
    <row r="73" ht="15.75" customHeight="1">
      <c r="A73" s="50">
        <v>44.0</v>
      </c>
      <c r="B73" s="42">
        <v>20.0</v>
      </c>
      <c r="C73" s="44">
        <v>28.0</v>
      </c>
      <c r="D73" s="52"/>
      <c r="E73" s="53"/>
      <c r="F73" s="25"/>
      <c r="G73" s="25"/>
      <c r="H73" s="25"/>
      <c r="I73" s="25"/>
      <c r="J73" s="25"/>
    </row>
    <row r="74" ht="15.75" customHeight="1">
      <c r="A74" s="50">
        <v>45.0</v>
      </c>
      <c r="B74" s="50">
        <v>21.0</v>
      </c>
      <c r="C74" s="57">
        <v>28.0</v>
      </c>
      <c r="D74" s="52"/>
      <c r="E74" s="53"/>
      <c r="F74" s="25"/>
      <c r="G74" s="25"/>
      <c r="H74" s="25"/>
      <c r="I74" s="25"/>
      <c r="J74" s="25"/>
    </row>
    <row r="75" ht="15.75" customHeight="1">
      <c r="A75" s="50">
        <v>46.0</v>
      </c>
      <c r="B75" s="50">
        <v>21.0</v>
      </c>
      <c r="C75" s="44">
        <v>29.0</v>
      </c>
      <c r="D75" s="52"/>
      <c r="E75" s="53"/>
      <c r="F75" s="25"/>
      <c r="G75" s="25"/>
      <c r="H75" s="25"/>
      <c r="I75" s="25"/>
      <c r="J75" s="25"/>
    </row>
    <row r="76" ht="15.75" customHeight="1">
      <c r="A76" s="50">
        <v>47.0</v>
      </c>
      <c r="B76" s="42">
        <v>21.0</v>
      </c>
      <c r="C76" s="44">
        <v>30.0</v>
      </c>
      <c r="D76" s="52"/>
      <c r="E76" s="53"/>
      <c r="F76" s="25"/>
      <c r="G76" s="25"/>
      <c r="H76" s="25"/>
      <c r="I76" s="25"/>
      <c r="J76" s="25"/>
    </row>
    <row r="77" ht="15.75" customHeight="1">
      <c r="A77" s="50">
        <v>48.0</v>
      </c>
      <c r="B77" s="50">
        <v>22.0</v>
      </c>
      <c r="C77" s="44">
        <v>30.0</v>
      </c>
      <c r="D77" s="52"/>
      <c r="E77" s="53"/>
      <c r="F77" s="25"/>
      <c r="G77" s="25"/>
      <c r="H77" s="25"/>
      <c r="I77" s="25"/>
      <c r="J77" s="25"/>
    </row>
    <row r="78" ht="15.75" customHeight="1">
      <c r="A78" s="50">
        <v>49.0</v>
      </c>
      <c r="B78" s="42">
        <v>22.0</v>
      </c>
      <c r="C78" s="44">
        <v>31.0</v>
      </c>
      <c r="D78" s="52"/>
      <c r="E78" s="53"/>
      <c r="F78" s="25"/>
      <c r="G78" s="25"/>
      <c r="H78" s="25"/>
      <c r="I78" s="25"/>
      <c r="J78" s="25"/>
    </row>
    <row r="79" ht="15.75" customHeight="1">
      <c r="A79" s="50">
        <v>50.0</v>
      </c>
      <c r="B79" s="42">
        <v>22.0</v>
      </c>
      <c r="C79" s="44">
        <v>32.0</v>
      </c>
      <c r="D79" s="52"/>
      <c r="E79" s="53"/>
      <c r="F79" s="25"/>
      <c r="G79" s="25"/>
      <c r="H79" s="25"/>
      <c r="I79" s="25"/>
      <c r="J79" s="25"/>
    </row>
    <row r="80" ht="15.75" customHeight="1">
      <c r="A80" s="50">
        <v>51.0</v>
      </c>
      <c r="B80" s="50">
        <v>23.0</v>
      </c>
      <c r="C80" s="44">
        <v>32.0</v>
      </c>
      <c r="D80" s="52"/>
      <c r="E80" s="53"/>
      <c r="F80" s="25"/>
      <c r="G80" s="25"/>
      <c r="H80" s="25"/>
      <c r="I80" s="25"/>
      <c r="J80" s="25"/>
    </row>
    <row r="81" ht="15.75" customHeight="1">
      <c r="A81" s="50">
        <v>52.0</v>
      </c>
      <c r="B81" s="50">
        <v>23.0</v>
      </c>
      <c r="C81" s="44">
        <v>33.0</v>
      </c>
      <c r="D81" s="52"/>
      <c r="E81" s="53"/>
      <c r="F81" s="25"/>
      <c r="G81" s="25"/>
      <c r="H81" s="25"/>
      <c r="I81" s="25"/>
      <c r="J81" s="25"/>
    </row>
    <row r="82" ht="15.75" customHeight="1">
      <c r="A82" s="50">
        <v>53.0</v>
      </c>
      <c r="B82" s="42">
        <v>23.0</v>
      </c>
      <c r="C82" s="44">
        <v>33.0</v>
      </c>
      <c r="D82" s="52"/>
      <c r="E82" s="53"/>
      <c r="F82" s="25"/>
      <c r="G82" s="25"/>
      <c r="H82" s="25"/>
      <c r="I82" s="25"/>
      <c r="J82" s="25"/>
    </row>
    <row r="83" ht="15.75" customHeight="1">
      <c r="A83" s="50">
        <v>54.0</v>
      </c>
      <c r="B83" s="50">
        <v>24.0</v>
      </c>
      <c r="C83" s="44">
        <v>34.0</v>
      </c>
      <c r="D83" s="52"/>
      <c r="E83" s="53"/>
      <c r="F83" s="25"/>
      <c r="G83" s="25"/>
      <c r="H83" s="25"/>
      <c r="I83" s="25"/>
      <c r="J83" s="25"/>
    </row>
    <row r="84" ht="15.75" customHeight="1">
      <c r="A84" s="50">
        <v>55.0</v>
      </c>
      <c r="B84" s="50">
        <v>24.0</v>
      </c>
      <c r="C84" s="57">
        <v>34.0</v>
      </c>
      <c r="D84" s="52"/>
      <c r="E84" s="53"/>
      <c r="F84" s="25"/>
      <c r="G84" s="25"/>
      <c r="H84" s="25"/>
      <c r="I84" s="25"/>
      <c r="J84" s="25"/>
    </row>
    <row r="85" ht="15.75" customHeight="1">
      <c r="A85" s="50">
        <v>56.0</v>
      </c>
      <c r="B85" s="42">
        <v>24.0</v>
      </c>
      <c r="C85" s="44">
        <v>35.0</v>
      </c>
      <c r="D85" s="52"/>
      <c r="E85" s="53"/>
      <c r="F85" s="25"/>
      <c r="G85" s="25"/>
      <c r="H85" s="25"/>
      <c r="I85" s="25"/>
      <c r="J85" s="25"/>
    </row>
    <row r="86" ht="15.75" customHeight="1">
      <c r="A86" s="50">
        <v>57.0</v>
      </c>
      <c r="B86" s="50">
        <v>25.0</v>
      </c>
      <c r="C86" s="57">
        <v>35.0</v>
      </c>
      <c r="D86" s="52"/>
      <c r="E86" s="53"/>
      <c r="F86" s="25"/>
      <c r="G86" s="25"/>
      <c r="H86" s="25"/>
      <c r="I86" s="25"/>
      <c r="J86" s="25"/>
    </row>
    <row r="87" ht="15.75" customHeight="1">
      <c r="A87" s="50">
        <v>58.0</v>
      </c>
      <c r="B87" s="50">
        <v>25.0</v>
      </c>
      <c r="C87" s="44">
        <v>36.0</v>
      </c>
      <c r="D87" s="52"/>
      <c r="E87" s="53"/>
      <c r="F87" s="25"/>
      <c r="G87" s="25"/>
      <c r="H87" s="25"/>
      <c r="I87" s="25"/>
      <c r="J87" s="25"/>
    </row>
    <row r="88" ht="15.75" customHeight="1">
      <c r="A88" s="50">
        <v>59.0</v>
      </c>
      <c r="B88" s="50">
        <v>26.0</v>
      </c>
      <c r="C88" s="57">
        <v>36.0</v>
      </c>
      <c r="D88" s="52"/>
      <c r="E88" s="53"/>
      <c r="F88" s="25"/>
      <c r="G88" s="25"/>
      <c r="H88" s="25"/>
      <c r="I88" s="25"/>
      <c r="J88" s="25"/>
    </row>
    <row r="89" ht="15.75" customHeight="1">
      <c r="A89" s="50">
        <v>60.0</v>
      </c>
      <c r="B89" s="50">
        <v>26.0</v>
      </c>
      <c r="C89" s="57">
        <v>36.0</v>
      </c>
      <c r="D89" s="52"/>
      <c r="E89" s="53"/>
      <c r="F89" s="25"/>
      <c r="G89" s="25"/>
      <c r="H89" s="25"/>
      <c r="I89" s="25"/>
      <c r="J89" s="25"/>
    </row>
    <row r="90" ht="15.75" customHeight="1">
      <c r="A90" s="50">
        <v>61.0</v>
      </c>
      <c r="B90" s="50">
        <v>27.0</v>
      </c>
      <c r="C90" s="57"/>
      <c r="D90" s="52"/>
      <c r="E90" s="53"/>
    </row>
    <row r="91" ht="15.75" customHeight="1">
      <c r="A91" s="50">
        <v>62.0</v>
      </c>
      <c r="B91" s="42">
        <v>28.0</v>
      </c>
      <c r="C91" s="57"/>
      <c r="D91" s="52"/>
      <c r="E91" s="53"/>
      <c r="F91" s="25"/>
      <c r="G91" s="25"/>
      <c r="H91" s="25"/>
      <c r="I91" s="25"/>
      <c r="J91" s="25"/>
    </row>
    <row r="92" ht="15.75" customHeight="1">
      <c r="A92" s="50">
        <v>63.0</v>
      </c>
      <c r="B92" s="42">
        <v>29.0</v>
      </c>
      <c r="C92" s="57"/>
      <c r="D92" s="52"/>
      <c r="E92" s="53"/>
      <c r="F92" s="25"/>
      <c r="G92" s="25"/>
      <c r="H92" s="25"/>
      <c r="I92" s="25"/>
      <c r="J92" s="25"/>
    </row>
    <row r="93" ht="15.75" customHeight="1">
      <c r="A93" s="50">
        <v>64.0</v>
      </c>
      <c r="B93" s="42">
        <v>30.0</v>
      </c>
      <c r="C93" s="57"/>
      <c r="D93" s="52"/>
      <c r="E93" s="53"/>
    </row>
    <row r="94" ht="15.75" customHeight="1">
      <c r="A94" s="50">
        <v>65.0</v>
      </c>
      <c r="B94" s="42">
        <v>31.0</v>
      </c>
      <c r="C94" s="57"/>
      <c r="D94" s="52"/>
      <c r="E94" s="53"/>
    </row>
    <row r="95" ht="15.75" customHeight="1">
      <c r="A95" s="50">
        <v>66.0</v>
      </c>
      <c r="B95" s="42">
        <v>32.0</v>
      </c>
      <c r="C95" s="57"/>
      <c r="D95" s="52"/>
      <c r="E95" s="53"/>
    </row>
    <row r="96" ht="15.75" customHeight="1">
      <c r="A96" s="50">
        <v>67.0</v>
      </c>
      <c r="B96" s="42">
        <v>32.0</v>
      </c>
      <c r="C96" s="57"/>
      <c r="D96" s="52"/>
      <c r="E96" s="53"/>
    </row>
    <row r="97" ht="15.75" customHeight="1">
      <c r="A97" s="50">
        <v>68.0</v>
      </c>
      <c r="B97" s="42">
        <v>33.0</v>
      </c>
      <c r="C97" s="57"/>
      <c r="D97" s="52"/>
      <c r="E97" s="53"/>
    </row>
    <row r="98" ht="15.75" customHeight="1">
      <c r="A98" s="50">
        <v>69.0</v>
      </c>
      <c r="B98" s="42">
        <v>34.0</v>
      </c>
      <c r="C98" s="57"/>
      <c r="D98" s="52"/>
      <c r="E98" s="53"/>
    </row>
    <row r="99" ht="15.75" customHeight="1">
      <c r="A99" s="50">
        <v>70.0</v>
      </c>
      <c r="B99" s="42">
        <v>35.0</v>
      </c>
      <c r="C99" s="57"/>
      <c r="D99" s="52"/>
      <c r="E99" s="53"/>
    </row>
    <row r="100" ht="15.75" customHeight="1">
      <c r="A100" s="50">
        <v>71.0</v>
      </c>
      <c r="B100" s="50">
        <v>35.0</v>
      </c>
      <c r="C100" s="57"/>
      <c r="D100" s="52"/>
      <c r="E100" s="53"/>
    </row>
    <row r="101" ht="15.75" customHeight="1">
      <c r="A101" s="50">
        <v>72.0</v>
      </c>
      <c r="B101" s="50">
        <v>35.0</v>
      </c>
      <c r="C101" s="57"/>
      <c r="D101" s="52"/>
      <c r="E101" s="53"/>
    </row>
    <row r="102" ht="15.75" customHeight="1">
      <c r="A102" s="50">
        <v>73.0</v>
      </c>
      <c r="B102" s="42">
        <v>36.0</v>
      </c>
      <c r="C102" s="57"/>
      <c r="D102" s="52"/>
      <c r="E102" s="53"/>
    </row>
    <row r="103" ht="15.75" customHeight="1">
      <c r="A103" s="50">
        <v>74.0</v>
      </c>
      <c r="B103" s="50">
        <v>36.0</v>
      </c>
      <c r="C103" s="57"/>
      <c r="D103" s="52"/>
      <c r="E103" s="53"/>
    </row>
    <row r="104" ht="15.75" customHeight="1">
      <c r="A104" s="58">
        <v>75.0</v>
      </c>
      <c r="B104" s="58">
        <v>36.0</v>
      </c>
      <c r="C104" s="59"/>
      <c r="D104" s="60"/>
      <c r="E104" s="61"/>
    </row>
    <row r="105" ht="15.75" customHeight="1">
      <c r="A105" s="62"/>
      <c r="D105" s="25"/>
    </row>
    <row r="106" ht="15.75" customHeight="1">
      <c r="A106" s="63"/>
      <c r="D106" s="25"/>
    </row>
    <row r="107" ht="15.75" customHeight="1">
      <c r="A107" s="62"/>
      <c r="D107" s="25"/>
    </row>
    <row r="108" ht="15.75" customHeight="1">
      <c r="A108" s="62"/>
      <c r="D108" s="25"/>
    </row>
    <row r="109" ht="15.75" customHeight="1">
      <c r="A109" s="62"/>
      <c r="D109" s="25"/>
    </row>
    <row r="110" ht="15.75" customHeight="1">
      <c r="A110" s="62"/>
      <c r="D110" s="25"/>
    </row>
    <row r="111" ht="15.75" customHeight="1">
      <c r="A111" s="62"/>
      <c r="D111" s="25"/>
    </row>
    <row r="112" ht="15.75" customHeight="1">
      <c r="A112" s="62"/>
      <c r="D112" s="25"/>
    </row>
    <row r="113" ht="15.75" customHeight="1">
      <c r="A113" s="62"/>
      <c r="D113" s="25"/>
    </row>
    <row r="114" ht="15.75" customHeight="1">
      <c r="A114" s="62"/>
      <c r="D114" s="25"/>
    </row>
    <row r="115" ht="15.75" customHeight="1">
      <c r="A115" s="62"/>
      <c r="D115" s="25"/>
    </row>
    <row r="116" ht="15.75" customHeight="1">
      <c r="A116" s="25"/>
      <c r="D116" s="25"/>
    </row>
    <row r="117" ht="15.75" customHeight="1">
      <c r="A117" s="25"/>
      <c r="D117" s="25"/>
    </row>
    <row r="118" ht="15.75" customHeight="1">
      <c r="A118" s="25"/>
      <c r="D118" s="25"/>
    </row>
    <row r="119" ht="15.75" customHeight="1">
      <c r="A119" s="25"/>
      <c r="D119" s="25"/>
    </row>
    <row r="120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ht="15.75" customHeight="1">
      <c r="D162" s="25"/>
    </row>
    <row r="163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ht="15.75" customHeight="1">
      <c r="D165" s="25"/>
    </row>
    <row r="166" ht="15.75" customHeight="1">
      <c r="D166" s="25"/>
    </row>
    <row r="167" ht="15.75" customHeight="1">
      <c r="D167" s="25"/>
    </row>
    <row r="168" ht="15.75" customHeight="1">
      <c r="D168" s="25"/>
    </row>
    <row r="169" ht="15.75" customHeight="1">
      <c r="D169" s="25"/>
    </row>
    <row r="170" ht="15.75" customHeight="1">
      <c r="D170" s="25"/>
    </row>
    <row r="171" ht="15.75" customHeight="1">
      <c r="D171" s="25"/>
    </row>
    <row r="172" ht="15.75" customHeight="1">
      <c r="D172" s="25"/>
    </row>
    <row r="173" ht="15.75" customHeight="1">
      <c r="D173" s="25"/>
    </row>
    <row r="174" ht="15.75" customHeight="1">
      <c r="D174" s="25"/>
    </row>
    <row r="175" ht="15.75" customHeight="1">
      <c r="D175" s="25"/>
    </row>
    <row r="176" ht="15.75" customHeight="1">
      <c r="D176" s="25"/>
    </row>
    <row r="177" ht="15.75" customHeight="1">
      <c r="D177" s="25"/>
    </row>
    <row r="178" ht="15.75" customHeight="1">
      <c r="D178" s="25"/>
    </row>
    <row r="179" ht="15.75" customHeight="1">
      <c r="D179" s="25"/>
    </row>
    <row r="180" ht="15.75" customHeight="1">
      <c r="D180" s="25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2019-09-07T16:31:57Z</dcterms:created>
</cp:coreProperties>
</file>